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AC64FD17-D3FC-4074-B417-7891C151F6B6}" xr6:coauthVersionLast="36" xr6:coauthVersionMax="36" xr10:uidLastSave="{00000000-0000-0000-0000-000000000000}"/>
  <bookViews>
    <workbookView xWindow="0" yWindow="0" windowWidth="26190" windowHeight="10245" xr2:uid="{00000000-000D-0000-FFFF-FFFF00000000}"/>
  </bookViews>
  <sheets>
    <sheet name="■Application for the Transfer" sheetId="5" r:id="rId1"/>
    <sheet name="■List of Class Times" sheetId="4" r:id="rId2"/>
    <sheet name="example" sheetId="8" r:id="rId3"/>
    <sheet name="会議資料イメージ" sheetId="9" r:id="rId4"/>
    <sheet name="drop down list" sheetId="2" r:id="rId5"/>
  </sheets>
  <definedNames>
    <definedName name="_xlnm.Print_Area" localSheetId="0">'■Application for the Transfer'!$A$1:$AE$106</definedName>
    <definedName name="_xlnm.Print_Area" localSheetId="1">'■List of Class Times'!$A$1:$H$40</definedName>
    <definedName name="_xlnm.Print_Area" localSheetId="2">example!$A$1:$AE$105</definedName>
    <definedName name="_xlnm.Print_Area" localSheetId="3">会議資料イメージ!$A$1:$AE$103</definedName>
  </definedNames>
  <calcPr calcId="191029"/>
</workbook>
</file>

<file path=xl/calcChain.xml><?xml version="1.0" encoding="utf-8"?>
<calcChain xmlns="http://schemas.openxmlformats.org/spreadsheetml/2006/main">
  <c r="M101" i="5" l="1"/>
  <c r="G101" i="5"/>
  <c r="AF95" i="5"/>
  <c r="AF91" i="5"/>
  <c r="N100" i="5" s="1"/>
  <c r="AF87" i="5"/>
  <c r="AF83" i="5"/>
  <c r="AF79" i="5"/>
  <c r="AF75" i="5"/>
  <c r="AF71" i="5"/>
  <c r="AF67" i="5"/>
  <c r="AF61" i="5"/>
  <c r="AF57" i="5"/>
  <c r="AF53" i="5"/>
  <c r="AF49" i="5"/>
  <c r="AF45" i="5"/>
  <c r="AF41" i="5"/>
  <c r="AF37" i="5"/>
  <c r="AF33" i="5"/>
  <c r="G100" i="5" l="1"/>
  <c r="AQ100" i="5" l="1"/>
  <c r="AN94" i="5"/>
  <c r="AN90" i="5"/>
  <c r="AN86" i="5"/>
  <c r="AN82" i="5"/>
  <c r="AN78" i="5"/>
  <c r="AN74" i="5"/>
  <c r="AN70" i="5"/>
  <c r="AN66" i="5"/>
  <c r="AL60" i="5"/>
  <c r="AN60" i="5" s="1"/>
  <c r="AL56" i="5"/>
  <c r="AN56" i="5" s="1"/>
  <c r="AL52" i="5"/>
  <c r="AN52" i="5" s="1"/>
  <c r="AL48" i="5"/>
  <c r="AN48" i="5" s="1"/>
  <c r="AL44" i="5"/>
  <c r="AN44" i="5" s="1"/>
  <c r="AL40" i="5"/>
  <c r="AN40" i="5" s="1"/>
  <c r="AL36" i="5"/>
  <c r="AN36" i="5" s="1"/>
  <c r="AN32" i="5"/>
  <c r="AL32" i="5"/>
  <c r="G60" i="9"/>
  <c r="AA59" i="9"/>
  <c r="G56" i="9"/>
  <c r="AA55" i="9"/>
  <c r="G52" i="9"/>
  <c r="AA51" i="9"/>
  <c r="G48" i="9"/>
  <c r="AA47" i="9"/>
  <c r="G44" i="9"/>
  <c r="AA43" i="9"/>
  <c r="G40" i="9"/>
  <c r="AA39" i="9"/>
  <c r="G36" i="9"/>
  <c r="AA35" i="9"/>
  <c r="G32" i="9"/>
  <c r="AA31" i="9"/>
  <c r="G60" i="8"/>
  <c r="AA59" i="8"/>
  <c r="G56" i="8"/>
  <c r="AA55" i="8"/>
  <c r="G52" i="8"/>
  <c r="AA51" i="8"/>
  <c r="G48" i="8"/>
  <c r="AA47" i="8"/>
  <c r="G44" i="8"/>
  <c r="AA43" i="8"/>
  <c r="G40" i="8"/>
  <c r="AA39" i="8"/>
  <c r="G36" i="8"/>
  <c r="AA35" i="8"/>
  <c r="G32" i="8"/>
  <c r="AA31" i="8"/>
  <c r="B22" i="4"/>
  <c r="B21" i="4"/>
  <c r="B20" i="4"/>
  <c r="B19" i="4"/>
  <c r="B18" i="4"/>
  <c r="B17" i="4"/>
  <c r="B16" i="4"/>
  <c r="B15" i="4"/>
  <c r="B14" i="4"/>
  <c r="B13" i="4"/>
  <c r="B12" i="4"/>
  <c r="B11" i="4"/>
  <c r="B10" i="4"/>
  <c r="B9" i="4"/>
  <c r="B8" i="4"/>
  <c r="B7" i="4"/>
  <c r="AA60" i="5"/>
  <c r="AA56" i="5"/>
  <c r="AA52" i="5"/>
  <c r="AA48" i="5"/>
  <c r="AA44" i="5"/>
  <c r="AA40" i="5"/>
  <c r="AA36" i="5"/>
  <c r="AA32" i="5"/>
  <c r="G33" i="5"/>
  <c r="G61" i="5"/>
  <c r="G57" i="5"/>
  <c r="G53" i="5"/>
  <c r="G49" i="5"/>
  <c r="G45" i="5"/>
  <c r="G41" i="5"/>
  <c r="G37" i="5"/>
  <c r="G4" i="4" l="1"/>
  <c r="G3" i="4"/>
  <c r="AQ107" i="5" l="1"/>
  <c r="AQ106" i="5"/>
  <c r="AQ105" i="5"/>
  <c r="AQ104" i="5"/>
  <c r="AQ103" i="5"/>
  <c r="AQ102" i="5"/>
  <c r="AQ10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7100EC73-1B02-413B-85F5-3D10C66CCC64}">
      <text>
        <r>
          <rPr>
            <b/>
            <sz val="9"/>
            <color indexed="81"/>
            <rFont val="MS P ゴシック"/>
            <family val="3"/>
            <charset val="128"/>
          </rPr>
          <t xml:space="preserve">[Note]
</t>
        </r>
        <r>
          <rPr>
            <b/>
            <sz val="12"/>
            <color indexed="81"/>
            <rFont val="MS P ゴシック"/>
            <family val="3"/>
            <charset val="128"/>
          </rPr>
          <t>The exact period indicated by "Permission for Study Abroad notice".</t>
        </r>
      </text>
    </comment>
    <comment ref="W31" authorId="0" shapeId="0" xr:uid="{00000000-0006-0000-0000-000002000000}">
      <text>
        <r>
          <rPr>
            <b/>
            <sz val="9"/>
            <color indexed="81"/>
            <rFont val="MS P ゴシック"/>
            <family val="3"/>
            <charset val="128"/>
          </rPr>
          <t>[Note]
A classification (credit or ECTS) must be included in "Credits:"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0" authorId="0" shapeId="0" xr:uid="{00000000-0006-0000-0200-000001000000}">
      <text>
        <r>
          <rPr>
            <b/>
            <sz val="9"/>
            <color indexed="81"/>
            <rFont val="MS P ゴシック"/>
            <family val="3"/>
            <charset val="128"/>
          </rPr>
          <t>[Note]
A classification (credit or ECTS) must be included in "Credits:" section.</t>
        </r>
      </text>
    </comment>
  </commentList>
</comments>
</file>

<file path=xl/sharedStrings.xml><?xml version="1.0" encoding="utf-8"?>
<sst xmlns="http://schemas.openxmlformats.org/spreadsheetml/2006/main" count="1107" uniqueCount="235">
  <si>
    <t>090-1234-5678</t>
    <phoneticPr fontId="1"/>
  </si>
  <si>
    <t>1</t>
    <phoneticPr fontId="1"/>
  </si>
  <si>
    <t>(</t>
    <phoneticPr fontId="1"/>
  </si>
  <si>
    <t>○</t>
    <phoneticPr fontId="1"/>
  </si>
  <si>
    <t>単位数</t>
    <rPh sb="0" eb="3">
      <t>タンイスウ</t>
    </rPh>
    <phoneticPr fontId="1"/>
  </si>
  <si>
    <t>-</t>
    <phoneticPr fontId="1"/>
  </si>
  <si>
    <t>3</t>
    <phoneticPr fontId="1"/>
  </si>
  <si>
    <t>4</t>
    <phoneticPr fontId="1"/>
  </si>
  <si>
    <t>A</t>
    <phoneticPr fontId="1"/>
  </si>
  <si>
    <t>2</t>
    <phoneticPr fontId="1"/>
  </si>
  <si>
    <t>採点年度</t>
    <rPh sb="0" eb="2">
      <t>サイテン</t>
    </rPh>
    <rPh sb="2" eb="4">
      <t>ネンド</t>
    </rPh>
    <phoneticPr fontId="1"/>
  </si>
  <si>
    <t>開講学期</t>
    <rPh sb="0" eb="2">
      <t>カイコウ</t>
    </rPh>
    <rPh sb="2" eb="4">
      <t>ガッキ</t>
    </rPh>
    <phoneticPr fontId="1"/>
  </si>
  <si>
    <t>履修学年</t>
    <rPh sb="0" eb="2">
      <t>リシュウ</t>
    </rPh>
    <rPh sb="2" eb="4">
      <t>ガクネン</t>
    </rPh>
    <phoneticPr fontId="1"/>
  </si>
  <si>
    <t>ryutaro.keio@keio.jp</t>
    <phoneticPr fontId="1"/>
  </si>
  <si>
    <t>0</t>
    <phoneticPr fontId="1"/>
  </si>
  <si>
    <t>International Trade</t>
    <phoneticPr fontId="1"/>
  </si>
  <si>
    <t>40</t>
    <phoneticPr fontId="1"/>
  </si>
  <si>
    <t>22</t>
    <phoneticPr fontId="1"/>
  </si>
  <si>
    <t>6ECTS</t>
    <phoneticPr fontId="1"/>
  </si>
  <si>
    <t>4ECTS</t>
    <phoneticPr fontId="1"/>
  </si>
  <si>
    <t>B+</t>
    <phoneticPr fontId="1"/>
  </si>
  <si>
    <t>Health Economics</t>
    <phoneticPr fontId="1"/>
  </si>
  <si>
    <t>A-</t>
    <phoneticPr fontId="1"/>
  </si>
  <si>
    <t>Public Policy</t>
    <phoneticPr fontId="1"/>
  </si>
  <si>
    <t>Science of Business</t>
    <phoneticPr fontId="1"/>
  </si>
  <si>
    <t>Tennis</t>
    <phoneticPr fontId="1"/>
  </si>
  <si>
    <t>2ECTS</t>
    <phoneticPr fontId="1"/>
  </si>
  <si>
    <t>分野1</t>
    <rPh sb="0" eb="2">
      <t>ブンヤ</t>
    </rPh>
    <phoneticPr fontId="1"/>
  </si>
  <si>
    <t>分野2</t>
    <rPh sb="0" eb="2">
      <t>ブンヤ</t>
    </rPh>
    <phoneticPr fontId="1"/>
  </si>
  <si>
    <t>分野3</t>
    <rPh sb="0" eb="2">
      <t>ブンヤ</t>
    </rPh>
    <phoneticPr fontId="1"/>
  </si>
  <si>
    <t>手動追加</t>
    <rPh sb="0" eb="2">
      <t>シュドウ</t>
    </rPh>
    <rPh sb="2" eb="4">
      <t>ツイカ</t>
    </rPh>
    <phoneticPr fontId="1"/>
  </si>
  <si>
    <t>科目CD</t>
    <rPh sb="0" eb="2">
      <t>カモク</t>
    </rPh>
    <phoneticPr fontId="1"/>
  </si>
  <si>
    <t>I hereby apply for the transfer of credits and period of enrollment from overseas University.</t>
    <phoneticPr fontId="1"/>
  </si>
  <si>
    <t>Name:</t>
    <phoneticPr fontId="1"/>
  </si>
  <si>
    <t>E-mail:</t>
    <phoneticPr fontId="1"/>
  </si>
  <si>
    <t>Host University:</t>
    <phoneticPr fontId="1"/>
  </si>
  <si>
    <t>Location (Country):</t>
    <phoneticPr fontId="1"/>
  </si>
  <si>
    <t>Inclusion of Period of Study Abroad to Enrollment Period:</t>
    <phoneticPr fontId="1"/>
  </si>
  <si>
    <t>Number of Credits Required for Advancement or Graduation:</t>
    <phoneticPr fontId="1"/>
  </si>
  <si>
    <t>○Documents to Attach:</t>
    <phoneticPr fontId="1"/>
  </si>
  <si>
    <t>○Instructions on filling out this form:</t>
    <phoneticPr fontId="1"/>
  </si>
  <si>
    <t>No.</t>
    <phoneticPr fontId="1"/>
  </si>
  <si>
    <t>No.</t>
    <phoneticPr fontId="1"/>
  </si>
  <si>
    <t>■Academic Advisor Use Only</t>
    <phoneticPr fontId="1"/>
  </si>
  <si>
    <t>I approve for the transfer of credits and period of enrollment as follows.</t>
    <phoneticPr fontId="1"/>
  </si>
  <si>
    <t>Number of courses:</t>
    <phoneticPr fontId="1"/>
  </si>
  <si>
    <t>Number or Credits:</t>
    <phoneticPr fontId="1"/>
  </si>
  <si>
    <t>Date:　　   /  　　 / 　　　</t>
    <phoneticPr fontId="1"/>
  </si>
  <si>
    <t>Academic Advisor (Mita)：</t>
    <phoneticPr fontId="1"/>
  </si>
  <si>
    <t>Academic Advisor (Hiyoshi)：</t>
    <phoneticPr fontId="1"/>
  </si>
  <si>
    <t>Course Title</t>
    <phoneticPr fontId="1"/>
  </si>
  <si>
    <t>min</t>
    <phoneticPr fontId="1"/>
  </si>
  <si>
    <t>▼Select</t>
  </si>
  <si>
    <t>▼Select</t>
    <phoneticPr fontId="1"/>
  </si>
  <si>
    <t>Exchange（Keio International Center）</t>
    <phoneticPr fontId="1"/>
  </si>
  <si>
    <t>Exchange（Faculty-wide）</t>
    <phoneticPr fontId="1"/>
  </si>
  <si>
    <t>Private</t>
    <phoneticPr fontId="1"/>
  </si>
  <si>
    <t>Core Courses</t>
    <phoneticPr fontId="1"/>
  </si>
  <si>
    <t>Foundation Courses</t>
    <phoneticPr fontId="1"/>
  </si>
  <si>
    <t>PEARL</t>
    <phoneticPr fontId="1"/>
  </si>
  <si>
    <t>A</t>
    <phoneticPr fontId="1"/>
  </si>
  <si>
    <t>B</t>
    <phoneticPr fontId="1"/>
  </si>
  <si>
    <t xml:space="preserve">Optional Courses </t>
    <phoneticPr fontId="1"/>
  </si>
  <si>
    <t>Include</t>
    <phoneticPr fontId="1"/>
  </si>
  <si>
    <t>Not include</t>
    <phoneticPr fontId="1"/>
  </si>
  <si>
    <t>Phone No.:</t>
    <phoneticPr fontId="1"/>
  </si>
  <si>
    <t xml:space="preserve">   ②For the field, please refer to the</t>
    <phoneticPr fontId="1"/>
  </si>
  <si>
    <t>Faculty of Economics</t>
    <phoneticPr fontId="1"/>
  </si>
  <si>
    <t>Year-Level:</t>
    <phoneticPr fontId="1"/>
  </si>
  <si>
    <t>Student ID No.:</t>
    <phoneticPr fontId="1"/>
  </si>
  <si>
    <r>
      <t>Class:</t>
    </r>
    <r>
      <rPr>
        <u/>
        <sz val="11"/>
        <color theme="1"/>
        <rFont val="ＭＳ Ｐゴシック"/>
        <family val="3"/>
        <charset val="128"/>
        <scheme val="minor"/>
      </rPr>
      <t xml:space="preserve"> P</t>
    </r>
    <phoneticPr fontId="1"/>
  </si>
  <si>
    <t xml:space="preserve">
Type of study abroad:</t>
    <phoneticPr fontId="1"/>
  </si>
  <si>
    <t>Number of Credits Earned at Tokyo Institute of Technology:</t>
    <phoneticPr fontId="1"/>
  </si>
  <si>
    <t>Period of Study Abroad:</t>
    <phoneticPr fontId="1"/>
  </si>
  <si>
    <t>yyyy/mm/dd</t>
    <phoneticPr fontId="1"/>
  </si>
  <si>
    <t xml:space="preserve"> Date:</t>
  </si>
  <si>
    <t>Application for the Transfer of Credits and Period of Enrollment from Overseas University</t>
    <phoneticPr fontId="1"/>
  </si>
  <si>
    <t>■Office Use Only</t>
    <phoneticPr fontId="1"/>
  </si>
  <si>
    <t>) more credits needed</t>
    <phoneticPr fontId="1"/>
  </si>
  <si>
    <t>) credits</t>
    <phoneticPr fontId="1"/>
  </si>
  <si>
    <t>Period of enrollment:</t>
    <phoneticPr fontId="1"/>
  </si>
  <si>
    <t>Date:</t>
    <phoneticPr fontId="1"/>
  </si>
  <si>
    <t>Ａ1</t>
    <phoneticPr fontId="1"/>
  </si>
  <si>
    <t>A1</t>
    <phoneticPr fontId="1"/>
  </si>
  <si>
    <t>Ａ2</t>
  </si>
  <si>
    <t>A2</t>
    <phoneticPr fontId="1"/>
  </si>
  <si>
    <t>Ａ3</t>
  </si>
  <si>
    <t>A3</t>
    <phoneticPr fontId="1"/>
  </si>
  <si>
    <t>Ａ4</t>
  </si>
  <si>
    <t>A4</t>
    <phoneticPr fontId="1"/>
  </si>
  <si>
    <t>Ａ5</t>
  </si>
  <si>
    <t>A5</t>
    <phoneticPr fontId="1"/>
  </si>
  <si>
    <t>Ａ6</t>
  </si>
  <si>
    <t>A6</t>
    <phoneticPr fontId="1"/>
  </si>
  <si>
    <t>Ａ7</t>
  </si>
  <si>
    <t>A7</t>
    <phoneticPr fontId="1"/>
  </si>
  <si>
    <t>Ａ8</t>
  </si>
  <si>
    <t>A8</t>
    <phoneticPr fontId="1"/>
  </si>
  <si>
    <t>Ｂ1</t>
    <phoneticPr fontId="1"/>
  </si>
  <si>
    <t>B1</t>
    <phoneticPr fontId="1"/>
  </si>
  <si>
    <t>Ｂ2</t>
  </si>
  <si>
    <t>B2</t>
    <phoneticPr fontId="1"/>
  </si>
  <si>
    <t>Ｂ3</t>
  </si>
  <si>
    <t>B3</t>
    <phoneticPr fontId="1"/>
  </si>
  <si>
    <t>Ｂ4</t>
  </si>
  <si>
    <t>B4</t>
    <phoneticPr fontId="1"/>
  </si>
  <si>
    <t>Ｂ5</t>
  </si>
  <si>
    <t>B5</t>
    <phoneticPr fontId="1"/>
  </si>
  <si>
    <t>Ｂ6</t>
  </si>
  <si>
    <t>B6</t>
    <phoneticPr fontId="1"/>
  </si>
  <si>
    <t>Ｂ7</t>
  </si>
  <si>
    <t>B7</t>
    <phoneticPr fontId="1"/>
  </si>
  <si>
    <t>Ｂ8</t>
  </si>
  <si>
    <t>B8</t>
    <phoneticPr fontId="1"/>
  </si>
  <si>
    <t>10</t>
    <phoneticPr fontId="1"/>
  </si>
  <si>
    <t>21</t>
    <phoneticPr fontId="1"/>
  </si>
  <si>
    <t>25471</t>
    <phoneticPr fontId="1"/>
  </si>
  <si>
    <t>22</t>
    <phoneticPr fontId="1"/>
  </si>
  <si>
    <t>23</t>
    <phoneticPr fontId="1"/>
  </si>
  <si>
    <t>40</t>
    <phoneticPr fontId="1"/>
  </si>
  <si>
    <t>25472</t>
  </si>
  <si>
    <t>30</t>
    <phoneticPr fontId="1"/>
  </si>
  <si>
    <t>39</t>
    <phoneticPr fontId="1"/>
  </si>
  <si>
    <t>50</t>
    <phoneticPr fontId="1"/>
  </si>
  <si>
    <t>25473</t>
  </si>
  <si>
    <t>31</t>
    <phoneticPr fontId="1"/>
  </si>
  <si>
    <t>32</t>
    <phoneticPr fontId="1"/>
  </si>
  <si>
    <t>General Education Courses [Type I]</t>
    <phoneticPr fontId="1"/>
  </si>
  <si>
    <t>General Education Courses [Type II]</t>
    <phoneticPr fontId="1"/>
  </si>
  <si>
    <t>General Education Courses [Type III](General Education Seminar)</t>
    <phoneticPr fontId="1"/>
  </si>
  <si>
    <t>General Education Courses [Type III](General Education/ Related)</t>
    <phoneticPr fontId="1"/>
  </si>
  <si>
    <t>Major Subjects Courses [Intro. Sbj. Mnd. Elective]</t>
    <phoneticPr fontId="1"/>
  </si>
  <si>
    <t>Major Subjects Courses [Advanced Courses]</t>
    <phoneticPr fontId="1"/>
  </si>
  <si>
    <t>Major Subjects Courses [Related Courses]</t>
    <phoneticPr fontId="1"/>
  </si>
  <si>
    <t>Elective ［Physical Education Lecture］</t>
    <phoneticPr fontId="1"/>
  </si>
  <si>
    <t>Elective ［Physical Education Seminar］</t>
    <phoneticPr fontId="1"/>
  </si>
  <si>
    <t>Elective [Physical Activity A]</t>
    <phoneticPr fontId="1"/>
  </si>
  <si>
    <t>Elective [Physical Activity B]</t>
    <phoneticPr fontId="1"/>
  </si>
  <si>
    <t>Elective [International Center, GIC]</t>
    <phoneticPr fontId="1"/>
  </si>
  <si>
    <t>ACCREDITED COURSE TAKEN ABROAD (GENERAL EDUCATION)</t>
  </si>
  <si>
    <t>▼Select Field</t>
  </si>
  <si>
    <t>▼Select Field</t>
    <phoneticPr fontId="1"/>
  </si>
  <si>
    <t>ACCREDITED COURSE TAKEN ABROAD (MAJOR SUBJECTS)</t>
  </si>
  <si>
    <t>ACCREDITED COURSE TAKEN ABROAD (ELECTIVE COURSES)</t>
  </si>
  <si>
    <t>51</t>
    <phoneticPr fontId="1"/>
  </si>
  <si>
    <t>52</t>
    <phoneticPr fontId="1"/>
  </si>
  <si>
    <t>★1: Major Subjects (Mandatory Elective in Introductory Subjects/ Advanced/ Related), General Education and Elective</t>
    <phoneticPr fontId="1"/>
  </si>
  <si>
    <t>★2: Foudation, Major Subjects (Core/ Mandatory in Introductory Subjects), Foreign Language and Optional</t>
    <phoneticPr fontId="1"/>
  </si>
  <si>
    <t xml:space="preserve">   ① Please refer to the example sheet since the application process for [A] and [B] differs as follows.</t>
    <phoneticPr fontId="1"/>
  </si>
  <si>
    <t>（Automatically entered）</t>
    <phoneticPr fontId="1"/>
  </si>
  <si>
    <t>Grade：</t>
    <phoneticPr fontId="1"/>
  </si>
  <si>
    <t>Course Registration Guide for PEARL</t>
  </si>
  <si>
    <t xml:space="preserve">   ③The course titles must be written correctly including "a or b" and "1 or 2".</t>
    <phoneticPr fontId="1"/>
  </si>
  <si>
    <t>Credits in Keio：</t>
    <phoneticPr fontId="1"/>
  </si>
  <si>
    <t>A1</t>
    <phoneticPr fontId="1"/>
  </si>
  <si>
    <t>A2</t>
  </si>
  <si>
    <t>A3</t>
  </si>
  <si>
    <t>A4</t>
  </si>
  <si>
    <t>A5</t>
  </si>
  <si>
    <t>A6</t>
  </si>
  <si>
    <t>A7</t>
  </si>
  <si>
    <t>A8</t>
  </si>
  <si>
    <t>B1</t>
    <phoneticPr fontId="1"/>
  </si>
  <si>
    <t>B2</t>
  </si>
  <si>
    <t>B3</t>
  </si>
  <si>
    <t>B4</t>
  </si>
  <si>
    <t>B5</t>
  </si>
  <si>
    <t>B6</t>
  </si>
  <si>
    <t>B7</t>
  </si>
  <si>
    <t>B8</t>
  </si>
  <si>
    <t>Course Information</t>
    <phoneticPr fontId="1"/>
  </si>
  <si>
    <t>EXAMPLE</t>
    <phoneticPr fontId="1"/>
  </si>
  <si>
    <t>KEIO, RYUTARO</t>
    <phoneticPr fontId="1"/>
  </si>
  <si>
    <t>France</t>
    <phoneticPr fontId="1"/>
  </si>
  <si>
    <t>Exchange（Faculty-wide）</t>
  </si>
  <si>
    <t>Include</t>
  </si>
  <si>
    <t>Major Subjects Courses [Advanced Courses]</t>
  </si>
  <si>
    <t>Major Subjects Courses [Related Courses]</t>
  </si>
  <si>
    <t>Elective [Physical Activity A]</t>
  </si>
  <si>
    <t>Applied Econometrics I</t>
    <phoneticPr fontId="1"/>
  </si>
  <si>
    <t>Core Courses</t>
  </si>
  <si>
    <t>Econometrics A, B</t>
    <phoneticPr fontId="1"/>
  </si>
  <si>
    <t>International Monetary Economics</t>
    <phoneticPr fontId="1"/>
  </si>
  <si>
    <t>International Finance B</t>
    <phoneticPr fontId="1"/>
  </si>
  <si>
    <t>58</t>
    <phoneticPr fontId="1"/>
  </si>
  <si>
    <r>
      <t>Class:</t>
    </r>
    <r>
      <rPr>
        <u/>
        <sz val="11"/>
        <rFont val="ＭＳ Ｐゴシック"/>
        <family val="3"/>
        <charset val="128"/>
        <scheme val="minor"/>
      </rPr>
      <t xml:space="preserve"> P</t>
    </r>
    <phoneticPr fontId="1"/>
  </si>
  <si>
    <t>7</t>
    <phoneticPr fontId="1"/>
  </si>
  <si>
    <t>17</t>
    <phoneticPr fontId="1"/>
  </si>
  <si>
    <t>Hokari, Toru</t>
    <phoneticPr fontId="1"/>
  </si>
  <si>
    <t>e.g.</t>
    <phoneticPr fontId="1"/>
  </si>
  <si>
    <t>Time per 
class</t>
    <phoneticPr fontId="1"/>
  </si>
  <si>
    <t>No. of classes
per week</t>
    <phoneticPr fontId="1"/>
  </si>
  <si>
    <t>No. of weeks</t>
    <phoneticPr fontId="1"/>
  </si>
  <si>
    <t>Total class time</t>
    <phoneticPr fontId="1"/>
  </si>
  <si>
    <t xml:space="preserve">   ②List of Class Times for courses for which you apply to be transferred （separated sheet）</t>
    <phoneticPr fontId="1"/>
  </si>
  <si>
    <t xml:space="preserve">   ③For courses in “★2” categories: Copies of Keio course syllabus.</t>
    <phoneticPr fontId="1"/>
  </si>
  <si>
    <t xml:space="preserve"> </t>
    <phoneticPr fontId="1"/>
  </si>
  <si>
    <t>Host University</t>
    <phoneticPr fontId="1"/>
  </si>
  <si>
    <t>Keio</t>
    <phoneticPr fontId="1"/>
  </si>
  <si>
    <t>Course title：</t>
    <phoneticPr fontId="1"/>
  </si>
  <si>
    <t>Field：</t>
    <phoneticPr fontId="1"/>
  </si>
  <si>
    <t>Field No.：</t>
    <phoneticPr fontId="1"/>
  </si>
  <si>
    <t>Credits earned：</t>
    <phoneticPr fontId="1"/>
  </si>
  <si>
    <t>[A] Categories which requires selecting a field: ★1</t>
    <phoneticPr fontId="1"/>
  </si>
  <si>
    <t>[B] Categories which requires selecting a field and Keio's course title: ★2</t>
    <phoneticPr fontId="1"/>
  </si>
  <si>
    <t xml:space="preserve">List of class times for courses for which you apply to be transferred
</t>
    <phoneticPr fontId="1"/>
  </si>
  <si>
    <t>-</t>
    <phoneticPr fontId="1"/>
  </si>
  <si>
    <t xml:space="preserve">   ①Academic transcript from host university and documents describing course details (e.g. course syllabus).</t>
    <phoneticPr fontId="1"/>
  </si>
  <si>
    <t>23456789</t>
    <phoneticPr fontId="1"/>
  </si>
  <si>
    <t>Keiyoh University</t>
    <phoneticPr fontId="1"/>
  </si>
  <si>
    <t>6ECTS</t>
  </si>
  <si>
    <t>2020/02/20</t>
    <phoneticPr fontId="1"/>
  </si>
  <si>
    <t>2020/06/10</t>
    <phoneticPr fontId="1"/>
  </si>
  <si>
    <t>2020/07/08</t>
    <phoneticPr fontId="1"/>
  </si>
  <si>
    <t>14</t>
    <phoneticPr fontId="1"/>
  </si>
  <si>
    <t>pass</t>
    <phoneticPr fontId="1"/>
  </si>
  <si>
    <t>Foreign Language Courses</t>
  </si>
  <si>
    <t>Mandatory courses, Introductory Subjects</t>
    <phoneticPr fontId="1"/>
  </si>
  <si>
    <t>2,2</t>
    <phoneticPr fontId="1"/>
  </si>
  <si>
    <t>2020/07/25</t>
    <phoneticPr fontId="1"/>
  </si>
  <si>
    <t>[Ａ] Categories which require selecting a field: ★1</t>
    <phoneticPr fontId="1"/>
  </si>
  <si>
    <t>[Ｂ] Categories which require selecting a field and Keio's course title: ★2</t>
    <phoneticPr fontId="1"/>
  </si>
  <si>
    <t xml:space="preserve">   ②List of Class Times for courses for which you apply to be transferred （separate sheet）</t>
    <phoneticPr fontId="1"/>
  </si>
  <si>
    <t>[A] Categories which require selecting a field: ★1</t>
    <phoneticPr fontId="1"/>
  </si>
  <si>
    <t>[B] Categories which require selecting a field and Keio's course title: ★2</t>
    <phoneticPr fontId="1"/>
  </si>
  <si>
    <t>I approve of the transfer of credits and period of enrollment as follows.</t>
    <phoneticPr fontId="1"/>
  </si>
  <si>
    <t>[Ａ] Categories which require selecting field: ★1</t>
    <phoneticPr fontId="1"/>
  </si>
  <si>
    <t>[Ｂ] Categories which require selecting field and Keio's course title: ★2</t>
    <phoneticPr fontId="1"/>
  </si>
  <si>
    <t xml:space="preserve">   ②For the field, please refer to the Course Registration Guide for PEARL</t>
    <phoneticPr fontId="1"/>
  </si>
  <si>
    <t>https://www.students.keio.ac.jp/en/mt/econ/class/registration/</t>
    <phoneticPr fontId="1"/>
  </si>
  <si>
    <t>※Student information and course titles are copied automatically from "■Application for the Transfer" sheet.</t>
    <phoneticPr fontId="1"/>
  </si>
  <si>
    <t>Be sure to enter figures that match those in the supporting documents. If additional explanations are required, please enter them in the "Additional Explanation" column at the bottom.</t>
    <phoneticPr fontId="1"/>
  </si>
  <si>
    <r>
      <rPr>
        <b/>
        <sz val="11"/>
        <color rgb="FFFF0000"/>
        <rFont val="ＭＳ Ｐゴシック"/>
        <family val="3"/>
        <charset val="128"/>
        <scheme val="minor"/>
      </rPr>
      <t>【Important】</t>
    </r>
    <r>
      <rPr>
        <b/>
        <sz val="11"/>
        <color theme="1"/>
        <rFont val="ＭＳ Ｐゴシック"/>
        <family val="3"/>
        <charset val="128"/>
        <scheme val="minor"/>
      </rPr>
      <t xml:space="preserve"> Applications will not be accepted if there is a discrepancy between the syllabus or other supporting documents and the class time, etc.</t>
    </r>
    <phoneticPr fontId="1"/>
  </si>
  <si>
    <t>■Additional Explanation</t>
    <phoneticPr fontId="1"/>
  </si>
  <si>
    <r>
      <t>If there are any supplements to the number of hours, classes per week, class weeks, etc., please provide them in the additional explanation column below</t>
    </r>
    <r>
      <rPr>
        <b/>
        <u/>
        <sz val="11"/>
        <color theme="1"/>
        <rFont val="ＭＳ Ｐゴシック"/>
        <family val="3"/>
        <charset val="128"/>
        <scheme val="minor"/>
      </rPr>
      <t xml:space="preserve"> based on the syllabus and other supporting documents.</t>
    </r>
    <r>
      <rPr>
        <sz val="11"/>
        <color theme="1"/>
        <rFont val="ＭＳ Ｐゴシック"/>
        <family val="2"/>
        <scheme val="minor"/>
      </rPr>
      <t xml:space="preserve">
【Example 1】 Number A1 "[Course Title]": In addition to a total of 1260 minutes (90 minutes x 14 weeks), "Fieldwork," listed in the submitted syllabus (*), was conducted for a total of 90 minutes, thus totaling 1350 minutes.
*The relevant sections are highlighted for easy identification.
【Ex2】 No. A2 "[Course Title]": In addition to a total of 1080 minutes (90 minutes x 12 weeks), two TA sessions of 90 minutes each were conducted, totaling 1260 minutes. Since the content of the TA sessions is not included in the syllabus, in addition to the syllabus, the materials used during the TA sessions are submitted as supporting documents. The document name is "〇〇〇.pdf".</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</si>
</sst>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u/>
      <sz val="10"/>
      <color theme="10"/>
      <name val="ＭＳ Ｐゴシック"/>
      <family val="2"/>
      <scheme val="minor"/>
    </font>
    <font>
      <u/>
      <sz val="11"/>
      <color theme="1"/>
      <name val="ＭＳ Ｐゴシック"/>
      <family val="3"/>
      <charset val="128"/>
      <scheme val="minor"/>
    </font>
    <font>
      <b/>
      <sz val="13"/>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8.5"/>
      <color theme="1"/>
      <name val="ＭＳ Ｐゴシック"/>
      <family val="3"/>
      <charset val="128"/>
      <scheme val="minor"/>
    </font>
    <font>
      <sz val="9"/>
      <name val="ＭＳ Ｐゴシック"/>
      <family val="3"/>
      <charset val="128"/>
      <scheme val="minor"/>
    </font>
    <font>
      <b/>
      <sz val="72"/>
      <color rgb="FFFF0000"/>
      <name val="ＭＳ Ｐゴシック"/>
      <family val="3"/>
      <charset val="128"/>
      <scheme val="minor"/>
    </font>
    <font>
      <sz val="8.5"/>
      <color rgb="FFFF0000"/>
      <name val="ＭＳ Ｐゴシック"/>
      <family val="3"/>
      <charset val="128"/>
      <scheme val="minor"/>
    </font>
    <font>
      <sz val="8"/>
      <name val="ＭＳ Ｐゴシック"/>
      <family val="3"/>
      <charset val="128"/>
      <scheme val="minor"/>
    </font>
    <font>
      <b/>
      <sz val="13"/>
      <name val="ＭＳ Ｐゴシック"/>
      <family val="3"/>
      <charset val="128"/>
      <scheme val="minor"/>
    </font>
    <font>
      <sz val="10.5"/>
      <name val="ＭＳ Ｐゴシック"/>
      <family val="3"/>
      <charset val="128"/>
      <scheme val="minor"/>
    </font>
    <font>
      <b/>
      <sz val="72"/>
      <name val="ＭＳ Ｐゴシック"/>
      <family val="3"/>
      <charset val="128"/>
      <scheme val="minor"/>
    </font>
    <font>
      <u/>
      <sz val="11"/>
      <name val="ＭＳ Ｐゴシック"/>
      <family val="3"/>
      <charset val="128"/>
      <scheme val="minor"/>
    </font>
    <font>
      <b/>
      <sz val="11"/>
      <name val="ＭＳ Ｐゴシック"/>
      <family val="3"/>
      <charset val="128"/>
      <scheme val="minor"/>
    </font>
    <font>
      <u/>
      <sz val="10"/>
      <name val="ＭＳ Ｐゴシック"/>
      <family val="3"/>
      <charset val="128"/>
      <scheme val="minor"/>
    </font>
    <font>
      <sz val="8.5"/>
      <name val="ＭＳ Ｐゴシック"/>
      <family val="3"/>
      <charset val="128"/>
      <scheme val="minor"/>
    </font>
    <font>
      <sz val="10"/>
      <name val="ＭＳ Ｐゴシック"/>
      <family val="3"/>
      <charset val="128"/>
      <scheme val="minor"/>
    </font>
    <font>
      <sz val="11"/>
      <name val="ＭＳ Ｐゴシック"/>
      <family val="2"/>
      <scheme val="minor"/>
    </font>
    <font>
      <sz val="14"/>
      <name val="ＭＳ Ｐゴシック"/>
      <family val="3"/>
      <charset val="128"/>
      <scheme val="minor"/>
    </font>
    <font>
      <sz val="10"/>
      <color rgb="FFFF0000"/>
      <name val="ＭＳ Ｐゴシック"/>
      <family val="3"/>
      <charset val="128"/>
      <scheme val="minor"/>
    </font>
    <font>
      <b/>
      <sz val="12"/>
      <color indexed="81"/>
      <name val="MS P ゴシック"/>
      <family val="3"/>
      <charset val="128"/>
    </font>
    <font>
      <b/>
      <sz val="9"/>
      <name val="ＭＳ Ｐゴシック"/>
      <family val="3"/>
      <charset val="128"/>
      <scheme val="minor"/>
    </font>
    <font>
      <b/>
      <u/>
      <sz val="11"/>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C0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thin">
        <color indexed="64"/>
      </top>
      <bottom style="double">
        <color indexed="64"/>
      </bottom>
      <diagonal/>
    </border>
    <border>
      <left style="hair">
        <color indexed="64"/>
      </left>
      <right/>
      <top style="double">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diagonal/>
    </border>
    <border>
      <left/>
      <right style="hair">
        <color indexed="64"/>
      </right>
      <top style="thin">
        <color indexed="64"/>
      </top>
      <bottom style="thin">
        <color indexed="64"/>
      </bottom>
      <diagonal/>
    </border>
    <border>
      <left style="hair">
        <color indexed="64"/>
      </left>
      <right/>
      <top/>
      <bottom style="double">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double">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applyNumberFormat="0" applyFill="0" applyBorder="0" applyAlignment="0" applyProtection="0"/>
  </cellStyleXfs>
  <cellXfs count="342">
    <xf numFmtId="0" fontId="0" fillId="0" borderId="0" xfId="0"/>
    <xf numFmtId="0" fontId="2" fillId="0" borderId="0" xfId="0" applyFont="1"/>
    <xf numFmtId="49" fontId="2" fillId="0" borderId="0" xfId="0" applyNumberFormat="1" applyFont="1"/>
    <xf numFmtId="49" fontId="3" fillId="0" borderId="0" xfId="0" applyNumberFormat="1" applyFont="1"/>
    <xf numFmtId="49" fontId="2" fillId="0" borderId="2" xfId="0" applyNumberFormat="1" applyFont="1" applyBorder="1"/>
    <xf numFmtId="49" fontId="2" fillId="0" borderId="3" xfId="0" applyNumberFormat="1" applyFont="1" applyBorder="1"/>
    <xf numFmtId="49" fontId="2" fillId="0" borderId="0" xfId="0" applyNumberFormat="1" applyFont="1" applyAlignment="1"/>
    <xf numFmtId="49" fontId="2" fillId="0" borderId="0" xfId="0" applyNumberFormat="1" applyFont="1" applyAlignment="1">
      <alignment horizontal="right"/>
    </xf>
    <xf numFmtId="49" fontId="2" fillId="0" borderId="0" xfId="0" applyNumberFormat="1" applyFont="1" applyBorder="1"/>
    <xf numFmtId="49" fontId="2" fillId="0" borderId="4" xfId="0" applyNumberFormat="1" applyFont="1" applyBorder="1" applyAlignment="1"/>
    <xf numFmtId="49" fontId="2" fillId="0" borderId="0" xfId="0" applyNumberFormat="1" applyFont="1" applyBorder="1" applyAlignment="1">
      <alignment horizontal="right"/>
    </xf>
    <xf numFmtId="0" fontId="0" fillId="0" borderId="1" xfId="0" applyBorder="1" applyAlignment="1">
      <alignment horizontal="center" vertical="center"/>
    </xf>
    <xf numFmtId="0" fontId="0" fillId="0" borderId="0" xfId="0" applyAlignment="1">
      <alignment horizontal="right"/>
    </xf>
    <xf numFmtId="0" fontId="6" fillId="0" borderId="0" xfId="0" applyFont="1" applyAlignment="1">
      <alignment horizontal="center"/>
    </xf>
    <xf numFmtId="0" fontId="5" fillId="0" borderId="5" xfId="0" applyFont="1" applyBorder="1" applyAlignment="1">
      <alignment horizontal="right" vertical="center"/>
    </xf>
    <xf numFmtId="0" fontId="7" fillId="0" borderId="6" xfId="0" applyFont="1" applyBorder="1" applyAlignment="1">
      <alignment horizontal="left" vertical="center"/>
    </xf>
    <xf numFmtId="0" fontId="0" fillId="0" borderId="0" xfId="0" applyAlignment="1">
      <alignment vertical="center"/>
    </xf>
    <xf numFmtId="0" fontId="0" fillId="0" borderId="5" xfId="0" applyBorder="1" applyAlignment="1">
      <alignment vertical="center"/>
    </xf>
    <xf numFmtId="0" fontId="5" fillId="0" borderId="1" xfId="0" applyFont="1" applyBorder="1" applyAlignment="1">
      <alignment vertical="center" wrapText="1"/>
    </xf>
    <xf numFmtId="0" fontId="0" fillId="0" borderId="1" xfId="0" applyNumberFormat="1" applyBorder="1" applyAlignment="1">
      <alignment vertical="center" wrapText="1"/>
    </xf>
    <xf numFmtId="49" fontId="9" fillId="0" borderId="0" xfId="0" applyNumberFormat="1" applyFont="1"/>
    <xf numFmtId="49" fontId="8" fillId="0" borderId="0" xfId="0" applyNumberFormat="1" applyFont="1"/>
    <xf numFmtId="49" fontId="10" fillId="0" borderId="0" xfId="1" applyNumberFormat="1"/>
    <xf numFmtId="49" fontId="5" fillId="0" borderId="0" xfId="0" applyNumberFormat="1" applyFont="1"/>
    <xf numFmtId="0" fontId="11" fillId="0" borderId="0" xfId="1" applyNumberFormat="1" applyFont="1" applyAlignment="1"/>
    <xf numFmtId="49" fontId="13" fillId="0" borderId="0" xfId="0" applyNumberFormat="1" applyFont="1" applyAlignment="1">
      <alignment vertical="center"/>
    </xf>
    <xf numFmtId="49" fontId="2" fillId="0" borderId="0" xfId="0" applyNumberFormat="1" applyFont="1" applyAlignment="1">
      <alignment vertical="center"/>
    </xf>
    <xf numFmtId="0" fontId="0" fillId="0" borderId="0" xfId="0" applyAlignment="1"/>
    <xf numFmtId="49" fontId="2" fillId="0" borderId="1" xfId="0" applyNumberFormat="1" applyFont="1" applyBorder="1" applyAlignment="1">
      <alignment horizontal="center"/>
    </xf>
    <xf numFmtId="49" fontId="2" fillId="0" borderId="3" xfId="0" applyNumberFormat="1" applyFont="1" applyBorder="1" applyAlignment="1">
      <alignment horizontal="center"/>
    </xf>
    <xf numFmtId="49" fontId="2" fillId="0" borderId="0" xfId="0" applyNumberFormat="1" applyFont="1" applyBorder="1" applyAlignment="1">
      <alignment horizontal="center"/>
    </xf>
    <xf numFmtId="49" fontId="2" fillId="0" borderId="0" xfId="0" applyNumberFormat="1" applyFont="1" applyAlignment="1">
      <alignment horizontal="center"/>
    </xf>
    <xf numFmtId="49" fontId="2" fillId="0" borderId="0" xfId="0" applyNumberFormat="1" applyFont="1" applyAlignment="1">
      <alignment horizontal="left"/>
    </xf>
    <xf numFmtId="49" fontId="7" fillId="0" borderId="0" xfId="0" applyNumberFormat="1" applyFont="1"/>
    <xf numFmtId="49" fontId="2" fillId="0" borderId="0" xfId="0" applyNumberFormat="1" applyFont="1" applyAlignment="1">
      <alignment horizontal="left" vertical="center"/>
    </xf>
    <xf numFmtId="49" fontId="2" fillId="2" borderId="9"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49" fontId="5" fillId="0" borderId="0" xfId="0" applyNumberFormat="1" applyFont="1" applyAlignment="1">
      <alignment horizontal="right"/>
    </xf>
    <xf numFmtId="49" fontId="2" fillId="0" borderId="0" xfId="0" applyNumberFormat="1" applyFont="1" applyBorder="1" applyAlignment="1">
      <alignment horizontal="center" vertical="center" shrinkToFit="1"/>
    </xf>
    <xf numFmtId="49" fontId="2" fillId="0" borderId="0" xfId="0" applyNumberFormat="1" applyFont="1" applyFill="1" applyBorder="1" applyAlignment="1">
      <alignment horizontal="center" vertical="center" shrinkToFit="1"/>
    </xf>
    <xf numFmtId="0" fontId="2" fillId="0" borderId="0" xfId="0" applyFont="1" applyBorder="1"/>
    <xf numFmtId="49" fontId="0" fillId="0" borderId="0" xfId="0" applyNumberFormat="1"/>
    <xf numFmtId="49" fontId="18" fillId="0" borderId="0" xfId="0" applyNumberFormat="1" applyFont="1"/>
    <xf numFmtId="49" fontId="2" fillId="0" borderId="0" xfId="0" applyNumberFormat="1" applyFont="1" applyBorder="1" applyAlignment="1">
      <alignment horizontal="center"/>
    </xf>
    <xf numFmtId="49" fontId="22" fillId="0" borderId="0" xfId="0" applyNumberFormat="1" applyFont="1" applyAlignment="1">
      <alignment vertical="center"/>
    </xf>
    <xf numFmtId="0" fontId="7" fillId="0" borderId="0" xfId="0" applyFont="1"/>
    <xf numFmtId="49" fontId="23" fillId="0" borderId="0" xfId="0" applyNumberFormat="1" applyFont="1"/>
    <xf numFmtId="49" fontId="7" fillId="0" borderId="0" xfId="0" applyNumberFormat="1" applyFont="1" applyAlignment="1">
      <alignment horizontal="right"/>
    </xf>
    <xf numFmtId="49" fontId="7" fillId="0" borderId="0" xfId="0" applyNumberFormat="1" applyFont="1" applyBorder="1" applyAlignment="1">
      <alignment horizontal="right"/>
    </xf>
    <xf numFmtId="49" fontId="7" fillId="0" borderId="4" xfId="0" applyNumberFormat="1" applyFont="1" applyBorder="1" applyAlignment="1"/>
    <xf numFmtId="49" fontId="7" fillId="0" borderId="0" xfId="0" applyNumberFormat="1" applyFont="1" applyBorder="1" applyAlignment="1">
      <alignment horizontal="center"/>
    </xf>
    <xf numFmtId="49" fontId="7" fillId="0" borderId="0" xfId="0" applyNumberFormat="1" applyFont="1" applyBorder="1"/>
    <xf numFmtId="49" fontId="26" fillId="0" borderId="0" xfId="0" applyNumberFormat="1" applyFont="1"/>
    <xf numFmtId="49" fontId="25" fillId="0" borderId="0" xfId="0" applyNumberFormat="1" applyFont="1"/>
    <xf numFmtId="0" fontId="27" fillId="0" borderId="0" xfId="1" applyNumberFormat="1" applyFont="1" applyAlignment="1"/>
    <xf numFmtId="0" fontId="7" fillId="0" borderId="0" xfId="0" applyFont="1" applyAlignment="1"/>
    <xf numFmtId="49" fontId="7" fillId="0" borderId="2" xfId="0" applyNumberFormat="1" applyFont="1" applyBorder="1"/>
    <xf numFmtId="49" fontId="7" fillId="2" borderId="9" xfId="0" applyNumberFormat="1" applyFont="1" applyFill="1" applyBorder="1" applyAlignment="1">
      <alignment horizontal="center" vertical="center"/>
    </xf>
    <xf numFmtId="49" fontId="7" fillId="0" borderId="3" xfId="0" applyNumberFormat="1" applyFont="1" applyBorder="1"/>
    <xf numFmtId="49" fontId="7" fillId="0" borderId="0" xfId="0" applyNumberFormat="1" applyFont="1" applyAlignment="1"/>
    <xf numFmtId="49" fontId="2" fillId="0" borderId="3" xfId="0" applyNumberFormat="1" applyFont="1" applyBorder="1" applyAlignment="1">
      <alignment horizontal="center"/>
    </xf>
    <xf numFmtId="49" fontId="2" fillId="0" borderId="14"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0" xfId="0" applyNumberFormat="1" applyFont="1" applyAlignment="1">
      <alignment horizontal="left"/>
    </xf>
    <xf numFmtId="49" fontId="5" fillId="0" borderId="3" xfId="0" applyNumberFormat="1" applyFont="1" applyBorder="1" applyAlignment="1">
      <alignment horizontal="center"/>
    </xf>
    <xf numFmtId="49" fontId="5" fillId="0" borderId="14"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7" fillId="0" borderId="3" xfId="0" applyNumberFormat="1" applyFont="1" applyBorder="1" applyAlignment="1">
      <alignment horizontal="center"/>
    </xf>
    <xf numFmtId="49" fontId="7" fillId="0" borderId="0" xfId="0" applyNumberFormat="1" applyFont="1" applyAlignment="1">
      <alignment horizontal="left"/>
    </xf>
    <xf numFmtId="49" fontId="7" fillId="0" borderId="14"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2" fillId="0" borderId="0" xfId="0" applyNumberFormat="1" applyFont="1" applyFill="1"/>
    <xf numFmtId="49" fontId="7" fillId="0" borderId="0" xfId="0" applyNumberFormat="1" applyFont="1" applyFill="1"/>
    <xf numFmtId="0" fontId="0" fillId="2" borderId="1" xfId="0" applyFill="1" applyBorder="1" applyAlignment="1">
      <alignment horizontal="center" vertical="center"/>
    </xf>
    <xf numFmtId="49" fontId="4" fillId="0" borderId="14" xfId="0" applyNumberFormat="1" applyFont="1" applyBorder="1" applyAlignment="1">
      <alignment horizontal="center" vertical="center"/>
    </xf>
    <xf numFmtId="49" fontId="5" fillId="0" borderId="0" xfId="0" applyNumberFormat="1" applyFont="1" applyFill="1"/>
    <xf numFmtId="49" fontId="5" fillId="0" borderId="0" xfId="0" applyNumberFormat="1" applyFont="1" applyFill="1" applyAlignment="1">
      <alignment horizontal="right"/>
    </xf>
    <xf numFmtId="0" fontId="2" fillId="0" borderId="0" xfId="0" applyFont="1" applyFill="1"/>
    <xf numFmtId="0" fontId="5" fillId="0" borderId="6" xfId="0" applyFont="1" applyBorder="1" applyAlignment="1">
      <alignment horizontal="center" vertical="center"/>
    </xf>
    <xf numFmtId="0" fontId="0" fillId="0" borderId="6" xfId="0" applyBorder="1" applyAlignment="1">
      <alignment vertical="center"/>
    </xf>
    <xf numFmtId="0" fontId="0" fillId="2" borderId="6" xfId="0" applyFill="1" applyBorder="1" applyAlignment="1">
      <alignment horizontal="center" vertical="center" wrapText="1"/>
    </xf>
    <xf numFmtId="0" fontId="7" fillId="0" borderId="34" xfId="0" applyFont="1" applyBorder="1" applyAlignment="1">
      <alignment horizontal="left" vertical="center"/>
    </xf>
    <xf numFmtId="0" fontId="0" fillId="2" borderId="40" xfId="0" applyFill="1" applyBorder="1" applyAlignment="1">
      <alignment horizontal="center" vertical="center" wrapText="1"/>
    </xf>
    <xf numFmtId="0" fontId="5" fillId="0" borderId="40" xfId="0" applyFont="1" applyBorder="1" applyAlignment="1">
      <alignment horizontal="center" vertical="center"/>
    </xf>
    <xf numFmtId="0" fontId="0" fillId="0" borderId="40" xfId="0" applyBorder="1" applyAlignment="1">
      <alignment vertical="center"/>
    </xf>
    <xf numFmtId="0" fontId="30" fillId="0" borderId="1" xfId="0" applyFont="1" applyFill="1" applyBorder="1" applyAlignment="1">
      <alignment horizontal="center" vertical="center"/>
    </xf>
    <xf numFmtId="49" fontId="26" fillId="0" borderId="0" xfId="0" applyNumberFormat="1" applyFont="1" applyFill="1"/>
    <xf numFmtId="49" fontId="7" fillId="0" borderId="0" xfId="0" applyNumberFormat="1" applyFont="1" applyAlignment="1">
      <alignment vertical="center"/>
    </xf>
    <xf numFmtId="0" fontId="7" fillId="0" borderId="0" xfId="0" applyFont="1" applyFill="1"/>
    <xf numFmtId="49" fontId="21" fillId="0" borderId="14" xfId="0" applyNumberFormat="1" applyFont="1" applyBorder="1" applyAlignment="1">
      <alignment horizontal="center" vertical="center"/>
    </xf>
    <xf numFmtId="49" fontId="4" fillId="0" borderId="16" xfId="0" applyNumberFormat="1" applyFont="1" applyBorder="1" applyAlignment="1">
      <alignment horizontal="center" vertical="center" shrinkToFit="1"/>
    </xf>
    <xf numFmtId="49" fontId="4" fillId="0" borderId="16" xfId="0" applyNumberFormat="1" applyFont="1" applyFill="1" applyBorder="1" applyAlignment="1">
      <alignment horizontal="center" vertical="center" shrinkToFit="1"/>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horizontal="center"/>
    </xf>
    <xf numFmtId="49" fontId="4" fillId="0" borderId="1" xfId="0" applyNumberFormat="1" applyFont="1" applyFill="1" applyBorder="1" applyAlignment="1">
      <alignment horizontal="center"/>
    </xf>
    <xf numFmtId="49" fontId="7" fillId="0" borderId="0" xfId="0" applyNumberFormat="1" applyFont="1" applyAlignment="1">
      <alignment horizontal="left"/>
    </xf>
    <xf numFmtId="49" fontId="26" fillId="0" borderId="0" xfId="0" applyNumberFormat="1" applyFont="1" applyAlignment="1">
      <alignment horizontal="left"/>
    </xf>
    <xf numFmtId="49" fontId="2" fillId="6" borderId="0" xfId="0" applyNumberFormat="1" applyFont="1" applyFill="1" applyAlignment="1">
      <alignment horizontal="right"/>
    </xf>
    <xf numFmtId="49" fontId="12" fillId="0" borderId="0" xfId="0" applyNumberFormat="1" applyFont="1" applyFill="1"/>
    <xf numFmtId="49" fontId="14" fillId="0" borderId="0" xfId="0" applyNumberFormat="1" applyFont="1" applyFill="1"/>
    <xf numFmtId="49" fontId="18" fillId="0" borderId="0" xfId="0" applyNumberFormat="1" applyFont="1" applyFill="1"/>
    <xf numFmtId="49" fontId="2" fillId="0" borderId="2" xfId="0" applyNumberFormat="1" applyFont="1" applyFill="1" applyBorder="1"/>
    <xf numFmtId="49" fontId="8" fillId="0" borderId="0" xfId="0" applyNumberFormat="1" applyFont="1" applyFill="1"/>
    <xf numFmtId="49" fontId="7" fillId="5" borderId="0" xfId="0" applyNumberFormat="1" applyFont="1" applyFill="1"/>
    <xf numFmtId="49" fontId="25" fillId="0" borderId="0" xfId="0" applyNumberFormat="1" applyFont="1" applyFill="1"/>
    <xf numFmtId="49" fontId="2" fillId="0" borderId="0" xfId="0" applyNumberFormat="1" applyFont="1" applyFill="1" applyAlignment="1">
      <alignment horizontal="left"/>
    </xf>
    <xf numFmtId="49" fontId="10" fillId="0" borderId="0" xfId="1" applyNumberFormat="1" applyAlignment="1">
      <alignment horizontal="left"/>
    </xf>
    <xf numFmtId="0" fontId="2" fillId="0" borderId="3" xfId="0" applyNumberFormat="1" applyFont="1" applyBorder="1" applyAlignment="1">
      <alignment horizontal="center"/>
    </xf>
    <xf numFmtId="49" fontId="2" fillId="0" borderId="3" xfId="0" applyNumberFormat="1" applyFont="1" applyBorder="1" applyAlignment="1">
      <alignment horizontal="right" shrinkToFit="1"/>
    </xf>
    <xf numFmtId="49" fontId="2" fillId="0" borderId="0" xfId="0" applyNumberFormat="1" applyFont="1" applyBorder="1" applyAlignment="1">
      <alignment horizontal="right" shrinkToFit="1"/>
    </xf>
    <xf numFmtId="0" fontId="2" fillId="0" borderId="3" xfId="0" applyNumberFormat="1" applyFont="1" applyBorder="1" applyAlignment="1">
      <alignment horizontal="center"/>
    </xf>
    <xf numFmtId="49" fontId="17" fillId="3" borderId="19" xfId="0" applyNumberFormat="1" applyFont="1" applyFill="1" applyBorder="1" applyAlignment="1">
      <alignment horizontal="center" vertical="center"/>
    </xf>
    <xf numFmtId="49" fontId="17" fillId="3" borderId="20" xfId="0" applyNumberFormat="1" applyFont="1" applyFill="1" applyBorder="1" applyAlignment="1">
      <alignment horizontal="center" vertical="center"/>
    </xf>
    <xf numFmtId="49" fontId="17" fillId="3" borderId="7" xfId="0" applyNumberFormat="1" applyFont="1" applyFill="1" applyBorder="1" applyAlignment="1">
      <alignment horizontal="center" vertical="center"/>
    </xf>
    <xf numFmtId="49" fontId="17" fillId="3" borderId="8" xfId="0" applyNumberFormat="1" applyFont="1" applyFill="1" applyBorder="1" applyAlignment="1">
      <alignment horizontal="center" vertical="center"/>
    </xf>
    <xf numFmtId="49" fontId="17" fillId="3" borderId="13" xfId="0" applyNumberFormat="1" applyFont="1" applyFill="1" applyBorder="1" applyAlignment="1">
      <alignment horizontal="center" vertical="center"/>
    </xf>
    <xf numFmtId="49" fontId="17" fillId="3" borderId="14" xfId="0" applyNumberFormat="1" applyFont="1" applyFill="1" applyBorder="1" applyAlignment="1">
      <alignment horizontal="center" vertical="center"/>
    </xf>
    <xf numFmtId="49" fontId="2" fillId="0" borderId="14" xfId="0" applyNumberFormat="1" applyFont="1" applyFill="1" applyBorder="1" applyAlignment="1">
      <alignment horizontal="left" vertical="center"/>
    </xf>
    <xf numFmtId="49" fontId="2" fillId="0" borderId="29" xfId="0" applyNumberFormat="1" applyFont="1" applyFill="1" applyBorder="1" applyAlignment="1">
      <alignment horizontal="left" vertical="center"/>
    </xf>
    <xf numFmtId="49" fontId="17" fillId="3" borderId="32"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49" fontId="2" fillId="0" borderId="4" xfId="0" applyNumberFormat="1" applyFont="1" applyBorder="1" applyAlignment="1">
      <alignment horizontal="left" vertical="center"/>
    </xf>
    <xf numFmtId="49" fontId="2" fillId="0" borderId="34" xfId="0" applyNumberFormat="1" applyFont="1" applyBorder="1" applyAlignment="1">
      <alignment horizontal="left" vertical="center"/>
    </xf>
    <xf numFmtId="49" fontId="2" fillId="0" borderId="0" xfId="0" applyNumberFormat="1" applyFont="1" applyAlignment="1">
      <alignment horizontal="left"/>
    </xf>
    <xf numFmtId="49" fontId="2" fillId="0" borderId="3" xfId="0" applyNumberFormat="1" applyFont="1" applyBorder="1" applyAlignment="1">
      <alignment horizontal="center"/>
    </xf>
    <xf numFmtId="49" fontId="15" fillId="0" borderId="4"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9" fillId="0" borderId="5"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2" fillId="0" borderId="23"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4" xfId="0" applyNumberFormat="1" applyFont="1" applyBorder="1" applyAlignment="1">
      <alignment horizontal="left" vertical="center" wrapText="1"/>
    </xf>
    <xf numFmtId="0" fontId="4" fillId="0" borderId="34" xfId="0" applyNumberFormat="1" applyFont="1" applyBorder="1" applyAlignment="1">
      <alignment horizontal="left" vertical="center" wrapText="1"/>
    </xf>
    <xf numFmtId="49" fontId="4" fillId="3" borderId="4" xfId="0" applyNumberFormat="1" applyFont="1" applyFill="1" applyBorder="1" applyAlignment="1">
      <alignment horizontal="center" vertical="center" wrapText="1"/>
    </xf>
    <xf numFmtId="49" fontId="4" fillId="4" borderId="26" xfId="0" applyNumberFormat="1" applyFont="1" applyFill="1" applyBorder="1" applyAlignment="1">
      <alignment horizontal="center" vertical="center" wrapText="1"/>
    </xf>
    <xf numFmtId="49" fontId="4" fillId="4" borderId="27" xfId="0" applyNumberFormat="1" applyFont="1" applyFill="1" applyBorder="1" applyAlignment="1">
      <alignment horizontal="center" vertical="center" wrapText="1"/>
    </xf>
    <xf numFmtId="49" fontId="4" fillId="4" borderId="28" xfId="0" applyNumberFormat="1" applyFont="1" applyFill="1" applyBorder="1" applyAlignment="1">
      <alignment horizontal="center" vertical="center" wrapText="1"/>
    </xf>
    <xf numFmtId="49" fontId="7" fillId="0" borderId="28" xfId="0" applyNumberFormat="1" applyFont="1" applyBorder="1" applyAlignment="1">
      <alignment horizontal="left" vertical="center"/>
    </xf>
    <xf numFmtId="49" fontId="4" fillId="4" borderId="31" xfId="0" applyNumberFormat="1" applyFont="1" applyFill="1" applyBorder="1" applyAlignment="1">
      <alignment horizontal="left" vertical="center" wrapText="1"/>
    </xf>
    <xf numFmtId="49" fontId="4" fillId="4" borderId="28" xfId="0" applyNumberFormat="1" applyFont="1" applyFill="1" applyBorder="1" applyAlignment="1">
      <alignment horizontal="left" vertical="center" wrapText="1"/>
    </xf>
    <xf numFmtId="49" fontId="2" fillId="0" borderId="15"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15" fillId="0" borderId="21" xfId="0" applyNumberFormat="1" applyFont="1" applyBorder="1" applyAlignment="1">
      <alignment horizontal="center" vertical="center" wrapText="1"/>
    </xf>
    <xf numFmtId="49" fontId="15" fillId="0" borderId="24" xfId="0" applyNumberFormat="1" applyFont="1" applyBorder="1" applyAlignment="1">
      <alignment horizontal="center" vertical="center" wrapText="1"/>
    </xf>
    <xf numFmtId="49" fontId="17" fillId="0" borderId="14" xfId="0" applyNumberFormat="1" applyFont="1" applyBorder="1" applyAlignment="1">
      <alignment horizontal="left" vertical="center"/>
    </xf>
    <xf numFmtId="49" fontId="17" fillId="0" borderId="29" xfId="0" applyNumberFormat="1" applyFont="1" applyBorder="1" applyAlignment="1">
      <alignment horizontal="left" vertical="center"/>
    </xf>
    <xf numFmtId="0" fontId="4" fillId="0" borderId="21" xfId="0" applyNumberFormat="1" applyFont="1" applyBorder="1" applyAlignment="1">
      <alignment horizontal="left" vertical="center" wrapText="1"/>
    </xf>
    <xf numFmtId="0" fontId="4" fillId="0" borderId="37" xfId="0" applyNumberFormat="1" applyFont="1" applyBorder="1" applyAlignment="1">
      <alignment horizontal="left" vertical="center" wrapText="1"/>
    </xf>
    <xf numFmtId="49" fontId="4" fillId="3" borderId="0" xfId="0" applyNumberFormat="1" applyFont="1" applyFill="1" applyBorder="1" applyAlignment="1">
      <alignment horizontal="center" vertical="center" wrapText="1"/>
    </xf>
    <xf numFmtId="49" fontId="4" fillId="4" borderId="22" xfId="0" applyNumberFormat="1" applyFont="1" applyFill="1" applyBorder="1" applyAlignment="1">
      <alignment horizontal="center" vertical="center" wrapText="1"/>
    </xf>
    <xf numFmtId="49" fontId="4" fillId="4" borderId="25" xfId="0" applyNumberFormat="1" applyFont="1" applyFill="1" applyBorder="1" applyAlignment="1">
      <alignment horizontal="center" vertical="center" wrapText="1"/>
    </xf>
    <xf numFmtId="49" fontId="4" fillId="4" borderId="23" xfId="0" applyNumberFormat="1" applyFont="1" applyFill="1" applyBorder="1" applyAlignment="1">
      <alignment horizontal="center" vertical="center" wrapText="1"/>
    </xf>
    <xf numFmtId="49" fontId="7" fillId="0" borderId="23" xfId="0" applyNumberFormat="1" applyFont="1" applyBorder="1" applyAlignment="1">
      <alignment horizontal="left" vertical="center"/>
    </xf>
    <xf numFmtId="49" fontId="4" fillId="4" borderId="35" xfId="0" applyNumberFormat="1" applyFont="1" applyFill="1" applyBorder="1" applyAlignment="1">
      <alignment horizontal="left" vertical="center" wrapText="1"/>
    </xf>
    <xf numFmtId="49" fontId="4" fillId="4" borderId="23" xfId="0" applyNumberFormat="1" applyFont="1" applyFill="1" applyBorder="1" applyAlignment="1">
      <alignment horizontal="left" vertical="center" wrapText="1"/>
    </xf>
    <xf numFmtId="49" fontId="2" fillId="0" borderId="0"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4" fillId="4" borderId="35" xfId="0" applyNumberFormat="1" applyFont="1" applyFill="1" applyBorder="1" applyAlignment="1">
      <alignment horizontal="center" vertical="center" wrapText="1"/>
    </xf>
    <xf numFmtId="49" fontId="17" fillId="3" borderId="3" xfId="0" applyNumberFormat="1" applyFont="1" applyFill="1" applyBorder="1" applyAlignment="1">
      <alignment horizontal="center" vertical="center"/>
    </xf>
    <xf numFmtId="49" fontId="4" fillId="3" borderId="19" xfId="0" applyNumberFormat="1" applyFont="1" applyFill="1" applyBorder="1" applyAlignment="1">
      <alignment horizontal="center" vertical="center" wrapText="1"/>
    </xf>
    <xf numFmtId="49" fontId="2" fillId="0" borderId="21" xfId="0" applyNumberFormat="1" applyFont="1" applyBorder="1" applyAlignment="1">
      <alignment horizontal="left" vertical="center"/>
    </xf>
    <xf numFmtId="49" fontId="2" fillId="0" borderId="37" xfId="0" applyNumberFormat="1" applyFont="1" applyBorder="1" applyAlignment="1">
      <alignment horizontal="left" vertical="center"/>
    </xf>
    <xf numFmtId="49" fontId="7" fillId="0" borderId="10" xfId="0" applyNumberFormat="1" applyFont="1" applyBorder="1" applyAlignment="1">
      <alignment horizontal="left" vertical="center"/>
    </xf>
    <xf numFmtId="49" fontId="4" fillId="4" borderId="39" xfId="0" applyNumberFormat="1" applyFont="1" applyFill="1" applyBorder="1" applyAlignment="1">
      <alignment horizontal="left" vertical="center" wrapText="1"/>
    </xf>
    <xf numFmtId="49" fontId="4" fillId="4" borderId="10" xfId="0" applyNumberFormat="1" applyFont="1" applyFill="1" applyBorder="1" applyAlignment="1">
      <alignment horizontal="left" vertical="center" wrapText="1"/>
    </xf>
    <xf numFmtId="49" fontId="2" fillId="0" borderId="10"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4" fillId="4" borderId="39" xfId="0" applyNumberFormat="1" applyFont="1" applyFill="1" applyBorder="1" applyAlignment="1">
      <alignment horizontal="center" vertical="center" wrapText="1"/>
    </xf>
    <xf numFmtId="49" fontId="4" fillId="4" borderId="10" xfId="0" applyNumberFormat="1" applyFont="1" applyFill="1" applyBorder="1" applyAlignment="1">
      <alignment horizontal="center" vertical="center" wrapText="1"/>
    </xf>
    <xf numFmtId="49" fontId="4" fillId="3" borderId="21" xfId="0" applyNumberFormat="1" applyFont="1" applyFill="1" applyBorder="1" applyAlignment="1">
      <alignment horizontal="center" vertical="center" wrapText="1"/>
    </xf>
    <xf numFmtId="49" fontId="13" fillId="0" borderId="0" xfId="0" applyNumberFormat="1" applyFont="1" applyAlignment="1">
      <alignment horizontal="center" vertical="center" shrinkToFit="1"/>
    </xf>
    <xf numFmtId="49" fontId="2" fillId="0" borderId="0" xfId="0" applyNumberFormat="1" applyFont="1" applyAlignment="1">
      <alignment horizontal="center"/>
    </xf>
    <xf numFmtId="49" fontId="2" fillId="0" borderId="3" xfId="0" applyNumberFormat="1" applyFont="1" applyBorder="1" applyAlignment="1">
      <alignment horizontal="left"/>
    </xf>
    <xf numFmtId="49" fontId="2" fillId="2" borderId="9" xfId="0" applyNumberFormat="1" applyFont="1" applyFill="1" applyBorder="1" applyAlignment="1">
      <alignment horizontal="center"/>
    </xf>
    <xf numFmtId="49" fontId="2" fillId="2" borderId="10" xfId="0" applyNumberFormat="1" applyFont="1" applyFill="1" applyBorder="1" applyAlignment="1">
      <alignment horizontal="center"/>
    </xf>
    <xf numFmtId="49" fontId="2" fillId="2" borderId="11" xfId="0" applyNumberFormat="1" applyFont="1" applyFill="1" applyBorder="1" applyAlignment="1">
      <alignment horizontal="center"/>
    </xf>
    <xf numFmtId="49" fontId="9" fillId="0" borderId="12"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4" fillId="4" borderId="31" xfId="0" applyNumberFormat="1" applyFont="1" applyFill="1" applyBorder="1" applyAlignment="1">
      <alignment horizontal="center" vertical="center" wrapText="1"/>
    </xf>
    <xf numFmtId="49" fontId="2" fillId="0" borderId="28"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0" xfId="0" applyNumberFormat="1" applyFont="1" applyAlignment="1">
      <alignment horizontal="center" vertical="top"/>
    </xf>
    <xf numFmtId="49" fontId="10" fillId="0" borderId="0" xfId="1" applyNumberFormat="1" applyAlignment="1">
      <alignment horizontal="left" vertical="top"/>
    </xf>
    <xf numFmtId="49" fontId="2" fillId="0" borderId="0" xfId="0" applyNumberFormat="1" applyFont="1" applyFill="1" applyAlignment="1">
      <alignment horizontal="left"/>
    </xf>
    <xf numFmtId="49" fontId="10" fillId="0" borderId="0" xfId="1" applyNumberFormat="1" applyAlignment="1">
      <alignment horizontal="left"/>
    </xf>
    <xf numFmtId="49" fontId="2" fillId="0" borderId="0" xfId="0" applyNumberFormat="1" applyFont="1" applyAlignment="1">
      <alignment horizontal="left" vertical="top"/>
    </xf>
    <xf numFmtId="49" fontId="2" fillId="0" borderId="4" xfId="0" applyNumberFormat="1" applyFont="1" applyBorder="1" applyAlignment="1">
      <alignment horizontal="center"/>
    </xf>
    <xf numFmtId="49" fontId="2" fillId="0" borderId="3" xfId="0" applyNumberFormat="1" applyFont="1" applyBorder="1" applyAlignment="1">
      <alignment horizontal="center" shrinkToFit="1"/>
    </xf>
    <xf numFmtId="49" fontId="7" fillId="0" borderId="0" xfId="0" applyNumberFormat="1" applyFont="1" applyAlignment="1">
      <alignment horizontal="left" vertical="top"/>
    </xf>
    <xf numFmtId="49" fontId="2" fillId="0" borderId="0" xfId="0" applyNumberFormat="1" applyFont="1" applyAlignment="1">
      <alignment horizontal="center" shrinkToFit="1"/>
    </xf>
    <xf numFmtId="49" fontId="9" fillId="0" borderId="18"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9" fillId="0" borderId="18"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4" fillId="4" borderId="9" xfId="0" applyNumberFormat="1" applyFont="1" applyFill="1" applyBorder="1" applyAlignment="1">
      <alignment horizontal="center" vertical="center" wrapText="1"/>
    </xf>
    <xf numFmtId="49" fontId="4" fillId="4" borderId="11" xfId="0" applyNumberFormat="1" applyFont="1" applyFill="1" applyBorder="1" applyAlignment="1">
      <alignment horizontal="center" vertical="center" wrapText="1"/>
    </xf>
    <xf numFmtId="49" fontId="9" fillId="0" borderId="12" xfId="0" applyNumberFormat="1" applyFont="1" applyBorder="1" applyAlignment="1">
      <alignment horizontal="center" vertical="center"/>
    </xf>
    <xf numFmtId="0" fontId="31" fillId="0" borderId="0" xfId="0" applyFont="1" applyFill="1" applyAlignment="1">
      <alignment horizontal="center" vertical="top" wrapText="1"/>
    </xf>
    <xf numFmtId="0" fontId="31" fillId="0" borderId="0" xfId="0" applyFont="1" applyFill="1" applyAlignment="1">
      <alignment horizontal="center" vertical="top"/>
    </xf>
    <xf numFmtId="0" fontId="30" fillId="2" borderId="5" xfId="0" applyFont="1" applyFill="1" applyBorder="1" applyAlignment="1">
      <alignment horizontal="center" vertical="center" wrapText="1"/>
    </xf>
    <xf numFmtId="0" fontId="7" fillId="2" borderId="34" xfId="0" applyFont="1"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19" fillId="0" borderId="0" xfId="0" applyFont="1" applyAlignment="1">
      <alignment horizontal="left" vertical="top"/>
    </xf>
    <xf numFmtId="49" fontId="5" fillId="0" borderId="23" xfId="0" applyNumberFormat="1" applyFont="1" applyBorder="1" applyAlignment="1">
      <alignment horizontal="left" vertical="center"/>
    </xf>
    <xf numFmtId="49" fontId="5" fillId="0" borderId="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32" fillId="0" borderId="21" xfId="0" applyNumberFormat="1" applyFont="1" applyBorder="1" applyAlignment="1">
      <alignment horizontal="center" vertical="center" wrapText="1"/>
    </xf>
    <xf numFmtId="49" fontId="32" fillId="0" borderId="24" xfId="0" applyNumberFormat="1" applyFont="1" applyBorder="1" applyAlignment="1">
      <alignment horizontal="center" vertical="center" wrapText="1"/>
    </xf>
    <xf numFmtId="49" fontId="5" fillId="0" borderId="14" xfId="0" applyNumberFormat="1" applyFont="1" applyFill="1" applyBorder="1" applyAlignment="1">
      <alignment horizontal="left" vertical="center"/>
    </xf>
    <xf numFmtId="49" fontId="5" fillId="0" borderId="29" xfId="0" applyNumberFormat="1" applyFont="1" applyFill="1" applyBorder="1" applyAlignment="1">
      <alignment horizontal="left" vertical="center"/>
    </xf>
    <xf numFmtId="49" fontId="5" fillId="0" borderId="21" xfId="0" applyNumberFormat="1" applyFont="1" applyBorder="1" applyAlignment="1">
      <alignment horizontal="left" vertical="center"/>
    </xf>
    <xf numFmtId="49" fontId="5" fillId="0" borderId="37" xfId="0" applyNumberFormat="1" applyFont="1" applyBorder="1" applyAlignment="1">
      <alignment horizontal="left" vertical="center"/>
    </xf>
    <xf numFmtId="49" fontId="5" fillId="0" borderId="28" xfId="0" applyNumberFormat="1" applyFont="1" applyBorder="1" applyAlignment="1">
      <alignment horizontal="left" vertical="center"/>
    </xf>
    <xf numFmtId="49" fontId="5" fillId="0" borderId="15"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20" fillId="0" borderId="14" xfId="0" applyNumberFormat="1" applyFont="1" applyBorder="1" applyAlignment="1">
      <alignment horizontal="left" vertical="center"/>
    </xf>
    <xf numFmtId="49" fontId="20" fillId="0" borderId="29" xfId="0" applyNumberFormat="1" applyFont="1" applyBorder="1" applyAlignment="1">
      <alignment horizontal="left" vertical="center"/>
    </xf>
    <xf numFmtId="49" fontId="32" fillId="0" borderId="4"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49" fontId="5" fillId="0" borderId="3" xfId="0" applyNumberFormat="1" applyFont="1" applyBorder="1" applyAlignment="1">
      <alignment horizontal="left"/>
    </xf>
    <xf numFmtId="49" fontId="5" fillId="0" borderId="4" xfId="0" applyNumberFormat="1" applyFont="1" applyBorder="1" applyAlignment="1">
      <alignment horizontal="center"/>
    </xf>
    <xf numFmtId="49" fontId="5" fillId="0" borderId="3" xfId="0" applyNumberFormat="1" applyFont="1" applyBorder="1" applyAlignment="1">
      <alignment horizontal="center" shrinkToFit="1"/>
    </xf>
    <xf numFmtId="49" fontId="5" fillId="0" borderId="0" xfId="0" applyNumberFormat="1" applyFont="1" applyAlignment="1">
      <alignment horizontal="center"/>
    </xf>
    <xf numFmtId="49" fontId="5" fillId="0" borderId="3" xfId="0" applyNumberFormat="1" applyFont="1" applyBorder="1" applyAlignment="1">
      <alignment horizontal="center"/>
    </xf>
    <xf numFmtId="49" fontId="7" fillId="0" borderId="0" xfId="0" applyNumberFormat="1" applyFont="1" applyAlignment="1">
      <alignment horizontal="left"/>
    </xf>
    <xf numFmtId="49" fontId="7" fillId="0" borderId="3" xfId="0" applyNumberFormat="1" applyFont="1" applyBorder="1" applyAlignment="1">
      <alignment horizontal="right" shrinkToFit="1"/>
    </xf>
    <xf numFmtId="49" fontId="7" fillId="0" borderId="3" xfId="0" applyNumberFormat="1" applyFont="1" applyBorder="1" applyAlignment="1">
      <alignment horizontal="center"/>
    </xf>
    <xf numFmtId="49" fontId="29" fillId="0" borderId="21" xfId="0" applyNumberFormat="1" applyFont="1" applyBorder="1" applyAlignment="1">
      <alignment horizontal="center" vertical="center" wrapText="1"/>
    </xf>
    <xf numFmtId="49" fontId="29" fillId="0" borderId="24" xfId="0" applyNumberFormat="1" applyFont="1" applyBorder="1" applyAlignment="1">
      <alignment horizontal="center" vertical="center" wrapText="1"/>
    </xf>
    <xf numFmtId="49" fontId="7" fillId="0" borderId="0" xfId="0" applyNumberFormat="1" applyFont="1" applyBorder="1" applyAlignment="1">
      <alignment horizontal="right" shrinkToFit="1"/>
    </xf>
    <xf numFmtId="49" fontId="28" fillId="3" borderId="19" xfId="0" applyNumberFormat="1" applyFont="1" applyFill="1" applyBorder="1" applyAlignment="1">
      <alignment horizontal="center" vertical="center"/>
    </xf>
    <xf numFmtId="49" fontId="28" fillId="3" borderId="20" xfId="0" applyNumberFormat="1" applyFont="1" applyFill="1" applyBorder="1" applyAlignment="1">
      <alignment horizontal="center" vertical="center"/>
    </xf>
    <xf numFmtId="49" fontId="28" fillId="3" borderId="7" xfId="0" applyNumberFormat="1" applyFont="1" applyFill="1" applyBorder="1" applyAlignment="1">
      <alignment horizontal="center" vertical="center"/>
    </xf>
    <xf numFmtId="49" fontId="28" fillId="3" borderId="8" xfId="0" applyNumberFormat="1" applyFont="1" applyFill="1" applyBorder="1" applyAlignment="1">
      <alignment horizontal="center" vertical="center"/>
    </xf>
    <xf numFmtId="49" fontId="28" fillId="3" borderId="13" xfId="0" applyNumberFormat="1" applyFont="1" applyFill="1" applyBorder="1" applyAlignment="1">
      <alignment horizontal="center" vertical="center"/>
    </xf>
    <xf numFmtId="49" fontId="28" fillId="3" borderId="14" xfId="0" applyNumberFormat="1" applyFont="1" applyFill="1" applyBorder="1" applyAlignment="1">
      <alignment horizontal="center" vertical="center"/>
    </xf>
    <xf numFmtId="49" fontId="7" fillId="0" borderId="14" xfId="0" applyNumberFormat="1" applyFont="1" applyFill="1" applyBorder="1" applyAlignment="1">
      <alignment horizontal="left" vertical="center"/>
    </xf>
    <xf numFmtId="49" fontId="7" fillId="0" borderId="29" xfId="0" applyNumberFormat="1" applyFont="1" applyFill="1" applyBorder="1" applyAlignment="1">
      <alignment horizontal="left" vertical="center"/>
    </xf>
    <xf numFmtId="49" fontId="28" fillId="3" borderId="32" xfId="0" applyNumberFormat="1" applyFont="1" applyFill="1" applyBorder="1" applyAlignment="1">
      <alignment horizontal="center" vertical="center"/>
    </xf>
    <xf numFmtId="49" fontId="21" fillId="3" borderId="7"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7" fillId="0" borderId="4" xfId="0" applyNumberFormat="1" applyFont="1" applyBorder="1" applyAlignment="1">
      <alignment horizontal="left" vertical="center"/>
    </xf>
    <xf numFmtId="49" fontId="7" fillId="0" borderId="34" xfId="0" applyNumberFormat="1" applyFont="1" applyBorder="1" applyAlignment="1">
      <alignment horizontal="left" vertical="center"/>
    </xf>
    <xf numFmtId="49" fontId="26" fillId="0" borderId="5" xfId="0" applyNumberFormat="1" applyFont="1" applyFill="1" applyBorder="1" applyAlignment="1">
      <alignment horizontal="center" vertical="center"/>
    </xf>
    <xf numFmtId="49" fontId="26" fillId="0" borderId="4" xfId="0" applyNumberFormat="1" applyFont="1" applyFill="1" applyBorder="1" applyAlignment="1">
      <alignment horizontal="center" vertical="center"/>
    </xf>
    <xf numFmtId="49" fontId="26" fillId="0" borderId="6" xfId="0" applyNumberFormat="1" applyFont="1" applyFill="1" applyBorder="1" applyAlignment="1">
      <alignment horizontal="center" vertical="center"/>
    </xf>
    <xf numFmtId="49" fontId="26" fillId="0" borderId="18"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1" fillId="4" borderId="22" xfId="0" applyNumberFormat="1" applyFont="1" applyFill="1" applyBorder="1" applyAlignment="1">
      <alignment horizontal="center" vertical="center" wrapText="1"/>
    </xf>
    <xf numFmtId="49" fontId="21" fillId="4" borderId="25" xfId="0" applyNumberFormat="1" applyFont="1" applyFill="1" applyBorder="1" applyAlignment="1">
      <alignment horizontal="center" vertical="center" wrapText="1"/>
    </xf>
    <xf numFmtId="49" fontId="21" fillId="4" borderId="23" xfId="0" applyNumberFormat="1" applyFont="1" applyFill="1" applyBorder="1" applyAlignment="1">
      <alignment horizontal="center" vertical="center" wrapText="1"/>
    </xf>
    <xf numFmtId="49" fontId="21" fillId="4" borderId="35" xfId="0" applyNumberFormat="1" applyFont="1" applyFill="1" applyBorder="1" applyAlignment="1">
      <alignment horizontal="left" vertical="center" wrapText="1"/>
    </xf>
    <xf numFmtId="49" fontId="21" fillId="4" borderId="23" xfId="0" applyNumberFormat="1" applyFont="1" applyFill="1" applyBorder="1" applyAlignment="1">
      <alignment horizontal="left" vertical="center" wrapText="1"/>
    </xf>
    <xf numFmtId="49" fontId="7" fillId="0" borderId="0"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21" fillId="4" borderId="35" xfId="0" applyNumberFormat="1" applyFont="1" applyFill="1" applyBorder="1" applyAlignment="1">
      <alignment horizontal="center" vertical="center" wrapText="1"/>
    </xf>
    <xf numFmtId="49" fontId="7" fillId="0" borderId="23"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21" fillId="3" borderId="19"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7" fillId="0" borderId="21" xfId="0" applyNumberFormat="1" applyFont="1" applyBorder="1" applyAlignment="1">
      <alignment horizontal="left" vertical="center"/>
    </xf>
    <xf numFmtId="49" fontId="7" fillId="0" borderId="37" xfId="0" applyNumberFormat="1" applyFont="1" applyBorder="1" applyAlignment="1">
      <alignment horizontal="left" vertical="center"/>
    </xf>
    <xf numFmtId="49" fontId="26" fillId="0" borderId="16" xfId="0" applyNumberFormat="1" applyFont="1" applyBorder="1" applyAlignment="1">
      <alignment horizontal="center" vertical="center"/>
    </xf>
    <xf numFmtId="49" fontId="28" fillId="3" borderId="3" xfId="0" applyNumberFormat="1" applyFont="1" applyFill="1" applyBorder="1" applyAlignment="1">
      <alignment horizontal="center" vertical="center"/>
    </xf>
    <xf numFmtId="49" fontId="7" fillId="2" borderId="9" xfId="0" applyNumberFormat="1" applyFont="1" applyFill="1" applyBorder="1" applyAlignment="1">
      <alignment horizontal="center"/>
    </xf>
    <xf numFmtId="49" fontId="7" fillId="2" borderId="10" xfId="0" applyNumberFormat="1" applyFont="1" applyFill="1" applyBorder="1" applyAlignment="1">
      <alignment horizontal="center"/>
    </xf>
    <xf numFmtId="49" fontId="7" fillId="2" borderId="11" xfId="0" applyNumberFormat="1" applyFont="1" applyFill="1" applyBorder="1" applyAlignment="1">
      <alignment horizontal="center"/>
    </xf>
    <xf numFmtId="49" fontId="26" fillId="0" borderId="12" xfId="0" applyNumberFormat="1" applyFont="1" applyBorder="1" applyAlignment="1">
      <alignment horizontal="center" vertical="center"/>
    </xf>
    <xf numFmtId="49" fontId="21" fillId="4" borderId="26" xfId="0" applyNumberFormat="1" applyFont="1" applyFill="1" applyBorder="1" applyAlignment="1">
      <alignment horizontal="center" vertical="center" wrapText="1"/>
    </xf>
    <xf numFmtId="49" fontId="21" fillId="4" borderId="27" xfId="0" applyNumberFormat="1" applyFont="1" applyFill="1" applyBorder="1" applyAlignment="1">
      <alignment horizontal="center" vertical="center" wrapText="1"/>
    </xf>
    <xf numFmtId="49" fontId="21" fillId="4" borderId="28" xfId="0" applyNumberFormat="1" applyFont="1" applyFill="1" applyBorder="1" applyAlignment="1">
      <alignment horizontal="center" vertical="center" wrapText="1"/>
    </xf>
    <xf numFmtId="49" fontId="21" fillId="4" borderId="31" xfId="0" applyNumberFormat="1" applyFont="1" applyFill="1" applyBorder="1" applyAlignment="1">
      <alignment horizontal="left" vertical="center" wrapText="1"/>
    </xf>
    <xf numFmtId="49" fontId="21" fillId="4" borderId="28" xfId="0" applyNumberFormat="1" applyFont="1" applyFill="1" applyBorder="1" applyAlignment="1">
      <alignment horizontal="left" vertical="center" wrapText="1"/>
    </xf>
    <xf numFmtId="49" fontId="7" fillId="0" borderId="15" xfId="0" applyNumberFormat="1" applyFont="1" applyBorder="1" applyAlignment="1">
      <alignment horizontal="center" vertical="center"/>
    </xf>
    <xf numFmtId="49" fontId="7" fillId="0" borderId="33" xfId="0" applyNumberFormat="1" applyFont="1" applyBorder="1" applyAlignment="1">
      <alignment horizontal="center" vertical="center"/>
    </xf>
    <xf numFmtId="49" fontId="21" fillId="4" borderId="31" xfId="0" applyNumberFormat="1" applyFont="1" applyFill="1" applyBorder="1" applyAlignment="1">
      <alignment horizontal="center" vertical="center" wrapText="1"/>
    </xf>
    <xf numFmtId="49" fontId="7" fillId="0" borderId="28"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28" fillId="0" borderId="14" xfId="0" applyNumberFormat="1" applyFont="1" applyBorder="1" applyAlignment="1">
      <alignment horizontal="left" vertical="center"/>
    </xf>
    <xf numFmtId="49" fontId="28" fillId="0" borderId="29" xfId="0" applyNumberFormat="1" applyFont="1" applyBorder="1" applyAlignment="1">
      <alignment horizontal="left" vertical="center"/>
    </xf>
    <xf numFmtId="0" fontId="21" fillId="0" borderId="3" xfId="0" applyNumberFormat="1" applyFont="1" applyBorder="1" applyAlignment="1">
      <alignment horizontal="center" vertical="center"/>
    </xf>
    <xf numFmtId="0" fontId="21" fillId="0" borderId="8" xfId="0" applyNumberFormat="1" applyFont="1" applyBorder="1" applyAlignment="1">
      <alignment horizontal="center" vertical="center"/>
    </xf>
    <xf numFmtId="0" fontId="21" fillId="0" borderId="4" xfId="0" applyNumberFormat="1" applyFont="1" applyBorder="1" applyAlignment="1">
      <alignment horizontal="left" vertical="center" wrapText="1"/>
    </xf>
    <xf numFmtId="0" fontId="21" fillId="0" borderId="34" xfId="0" applyNumberFormat="1" applyFont="1" applyBorder="1" applyAlignment="1">
      <alignment horizontal="left" vertical="center" wrapText="1"/>
    </xf>
    <xf numFmtId="49" fontId="21" fillId="3" borderId="4" xfId="0" applyNumberFormat="1" applyFont="1" applyFill="1" applyBorder="1" applyAlignment="1">
      <alignment horizontal="center" vertical="center" wrapText="1"/>
    </xf>
    <xf numFmtId="49" fontId="21" fillId="4" borderId="9"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39" xfId="0" applyNumberFormat="1" applyFont="1" applyFill="1" applyBorder="1" applyAlignment="1">
      <alignment horizontal="left" vertical="center" wrapText="1"/>
    </xf>
    <xf numFmtId="49" fontId="21" fillId="4" borderId="10" xfId="0" applyNumberFormat="1" applyFont="1" applyFill="1" applyBorder="1" applyAlignment="1">
      <alignment horizontal="left" vertical="center" wrapText="1"/>
    </xf>
    <xf numFmtId="49" fontId="7" fillId="0" borderId="10"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21" fillId="4" borderId="39" xfId="0" applyNumberFormat="1" applyFont="1" applyFill="1" applyBorder="1" applyAlignment="1">
      <alignment horizontal="center" vertical="center" wrapText="1"/>
    </xf>
    <xf numFmtId="49" fontId="7" fillId="0" borderId="11" xfId="0" applyNumberFormat="1" applyFont="1" applyBorder="1" applyAlignment="1">
      <alignment horizontal="center" vertical="center"/>
    </xf>
    <xf numFmtId="0" fontId="21" fillId="0" borderId="21" xfId="0" applyNumberFormat="1" applyFont="1" applyBorder="1" applyAlignment="1">
      <alignment horizontal="left" vertical="center" wrapText="1"/>
    </xf>
    <xf numFmtId="0" fontId="21" fillId="0" borderId="37" xfId="0" applyNumberFormat="1" applyFont="1" applyBorder="1" applyAlignment="1">
      <alignment horizontal="left" vertical="center" wrapText="1"/>
    </xf>
    <xf numFmtId="49" fontId="21" fillId="3" borderId="21" xfId="0" applyNumberFormat="1" applyFont="1" applyFill="1" applyBorder="1" applyAlignment="1">
      <alignment horizontal="center" vertical="center" wrapText="1"/>
    </xf>
    <xf numFmtId="49" fontId="7" fillId="0" borderId="38" xfId="0" applyNumberFormat="1" applyFont="1" applyBorder="1" applyAlignment="1">
      <alignment horizontal="center" vertical="center"/>
    </xf>
    <xf numFmtId="49" fontId="26" fillId="0" borderId="18"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xf>
    <xf numFmtId="49" fontId="26" fillId="0" borderId="16" xfId="0" applyNumberFormat="1" applyFont="1" applyFill="1" applyBorder="1" applyAlignment="1">
      <alignment horizontal="center" vertical="center"/>
    </xf>
    <xf numFmtId="49" fontId="25" fillId="0" borderId="0" xfId="1" applyNumberFormat="1" applyFont="1" applyAlignment="1">
      <alignment horizontal="left"/>
    </xf>
    <xf numFmtId="49" fontId="26" fillId="0" borderId="12" xfId="0" applyNumberFormat="1" applyFont="1" applyFill="1" applyBorder="1" applyAlignment="1">
      <alignment horizontal="center" vertical="center"/>
    </xf>
    <xf numFmtId="49" fontId="29" fillId="0" borderId="4" xfId="0" applyNumberFormat="1" applyFont="1" applyBorder="1" applyAlignment="1">
      <alignment horizontal="center" vertical="center" wrapText="1"/>
    </xf>
    <xf numFmtId="49" fontId="29" fillId="0" borderId="6" xfId="0" applyNumberFormat="1" applyFont="1" applyBorder="1" applyAlignment="1">
      <alignment horizontal="center" vertical="center" wrapText="1"/>
    </xf>
    <xf numFmtId="49" fontId="7" fillId="0" borderId="4" xfId="0" applyNumberFormat="1" applyFont="1" applyBorder="1" applyAlignment="1">
      <alignment horizontal="center"/>
    </xf>
    <xf numFmtId="49" fontId="7" fillId="0" borderId="0" xfId="0" applyNumberFormat="1" applyFont="1" applyAlignment="1">
      <alignment horizontal="center" shrinkToFit="1"/>
    </xf>
    <xf numFmtId="49" fontId="7" fillId="0" borderId="3" xfId="0" applyNumberFormat="1" applyFont="1" applyBorder="1" applyAlignment="1">
      <alignment horizontal="center" shrinkToFit="1"/>
    </xf>
    <xf numFmtId="49" fontId="22" fillId="0" borderId="0" xfId="0" applyNumberFormat="1" applyFont="1" applyAlignment="1">
      <alignment horizontal="center" vertical="center" shrinkToFit="1"/>
    </xf>
    <xf numFmtId="49" fontId="7" fillId="0" borderId="0" xfId="0" applyNumberFormat="1" applyFont="1" applyAlignment="1">
      <alignment horizontal="center"/>
    </xf>
    <xf numFmtId="49" fontId="7" fillId="0" borderId="3" xfId="0" applyNumberFormat="1" applyFont="1" applyBorder="1" applyAlignment="1">
      <alignment horizontal="left"/>
    </xf>
    <xf numFmtId="0" fontId="24" fillId="0" borderId="0" xfId="0" applyFont="1" applyAlignment="1">
      <alignment horizontal="left" vertical="top"/>
    </xf>
    <xf numFmtId="49" fontId="2" fillId="0" borderId="0" xfId="0" applyNumberFormat="1" applyFont="1" applyFill="1" applyAlignment="1"/>
    <xf numFmtId="49" fontId="10" fillId="0" borderId="0" xfId="1" applyNumberFormat="1" applyAlignment="1"/>
    <xf numFmtId="49" fontId="10" fillId="0" borderId="0" xfId="1" applyNumberFormat="1" applyFill="1" applyAlignment="1">
      <alignment horizontal="left"/>
    </xf>
    <xf numFmtId="0" fontId="34" fillId="0" borderId="0" xfId="0" applyFont="1"/>
    <xf numFmtId="0" fontId="14" fillId="0" borderId="0" xfId="0" applyFont="1"/>
    <xf numFmtId="0" fontId="34" fillId="0" borderId="0" xfId="0" applyFont="1" applyAlignment="1">
      <alignment vertical="top"/>
    </xf>
    <xf numFmtId="0" fontId="9" fillId="0" borderId="0" xfId="0" applyFont="1" applyAlignment="1">
      <alignment vertical="center"/>
    </xf>
    <xf numFmtId="0" fontId="0" fillId="0" borderId="21" xfId="0" applyBorder="1" applyAlignment="1">
      <alignment horizontal="left" vertical="top"/>
    </xf>
    <xf numFmtId="0" fontId="0" fillId="0" borderId="41" xfId="0" applyBorder="1" applyAlignment="1">
      <alignment horizontal="left" vertical="top" wrapText="1"/>
    </xf>
    <xf numFmtId="0" fontId="0" fillId="0" borderId="24" xfId="0" applyBorder="1" applyAlignment="1">
      <alignment horizontal="left" vertical="top"/>
    </xf>
    <xf numFmtId="0" fontId="0" fillId="0" borderId="19" xfId="0" applyBorder="1" applyAlignment="1">
      <alignment horizontal="left" vertical="top"/>
    </xf>
    <xf numFmtId="0" fontId="0" fillId="0" borderId="0" xfId="0" applyBorder="1" applyAlignment="1">
      <alignment horizontal="left" vertical="top"/>
    </xf>
    <xf numFmtId="0" fontId="0" fillId="0" borderId="20"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xf>
    <xf numFmtId="0" fontId="0" fillId="0" borderId="8" xfId="0" applyBorder="1" applyAlignment="1">
      <alignment horizontal="left" vertical="top"/>
    </xf>
    <xf numFmtId="0" fontId="0" fillId="0" borderId="41" xfId="0" applyBorder="1" applyAlignment="1">
      <alignment horizontal="left" vertical="top"/>
    </xf>
  </cellXfs>
  <cellStyles count="2">
    <cellStyle name="ハイパーリンク" xfId="1" builtinId="8"/>
    <cellStyle name="標準" xfId="0" builtinId="0"/>
  </cellStyles>
  <dxfs count="3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16564</xdr:colOff>
      <xdr:row>4</xdr:row>
      <xdr:rowOff>472108</xdr:rowOff>
    </xdr:from>
    <xdr:to>
      <xdr:col>27</xdr:col>
      <xdr:colOff>404812</xdr:colOff>
      <xdr:row>7</xdr:row>
      <xdr:rowOff>8282</xdr:rowOff>
    </xdr:to>
    <xdr:sp macro="" textlink="">
      <xdr:nvSpPr>
        <xdr:cNvPr id="2" name="正方形/長方形 1">
          <a:extLst>
            <a:ext uri="{FF2B5EF4-FFF2-40B4-BE49-F238E27FC236}">
              <a16:creationId xmlns:a16="http://schemas.microsoft.com/office/drawing/2014/main" id="{351C7040-C2A7-4B5C-913F-1F865FB38707}"/>
            </a:ext>
          </a:extLst>
        </xdr:cNvPr>
        <xdr:cNvSpPr/>
      </xdr:nvSpPr>
      <xdr:spPr>
        <a:xfrm>
          <a:off x="6826939" y="1115046"/>
          <a:ext cx="13508936" cy="6077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students.keio.ac.jp/en/mt/econ/class/registratio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students.keio.ac.jp/en/mt/econ/pearl/class/registration/files/pearl_courseregistrationguide.pdf"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tudents.keio.ac.jp/en/mt/econ/pearl/class/registration/files/pearl_courseregistrationguide.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07"/>
  <sheetViews>
    <sheetView tabSelected="1" view="pageBreakPreview" zoomScaleNormal="100" zoomScaleSheetLayoutView="100" workbookViewId="0">
      <selection activeCell="W8" sqref="W8:AE8"/>
    </sheetView>
  </sheetViews>
  <sheetFormatPr defaultColWidth="9" defaultRowHeight="13.5" outlineLevelRow="1" outlineLevelCol="1"/>
  <cols>
    <col min="1" max="2" width="5" style="2" customWidth="1"/>
    <col min="3" max="3" width="2" style="2" customWidth="1"/>
    <col min="4" max="4" width="1.375" style="2" customWidth="1"/>
    <col min="5" max="5" width="3.375" style="2" customWidth="1"/>
    <col min="6" max="6" width="4" style="2" customWidth="1"/>
    <col min="7" max="7" width="3" style="2" customWidth="1"/>
    <col min="8" max="8" width="4.625" style="2" customWidth="1"/>
    <col min="9" max="9" width="1.375" style="2" customWidth="1"/>
    <col min="10" max="10" width="3.375" style="2" customWidth="1"/>
    <col min="11" max="11" width="1.625" style="2" customWidth="1"/>
    <col min="12" max="12" width="2.875" style="2" customWidth="1"/>
    <col min="13" max="13" width="2.75" style="2" customWidth="1"/>
    <col min="14" max="14" width="4.375" style="2" customWidth="1"/>
    <col min="15" max="15" width="3.125" style="2" customWidth="1"/>
    <col min="16" max="16" width="3.25" style="2" customWidth="1"/>
    <col min="17" max="17" width="1.75" style="2" customWidth="1"/>
    <col min="18" max="18" width="3.25" style="2" customWidth="1"/>
    <col min="19" max="20" width="2.875" style="2" customWidth="1"/>
    <col min="21" max="21" width="3.75" style="2" customWidth="1"/>
    <col min="22" max="23" width="2.875" style="2" customWidth="1"/>
    <col min="24" max="25" width="3" style="2" customWidth="1"/>
    <col min="26" max="26" width="2.125" style="2" customWidth="1"/>
    <col min="27" max="27" width="2.875" style="2" customWidth="1"/>
    <col min="28" max="28" width="1.375" style="2" customWidth="1"/>
    <col min="29" max="29" width="2.875" style="2" customWidth="1"/>
    <col min="30" max="30" width="1.625" style="2" customWidth="1"/>
    <col min="31" max="31" width="2.875" style="2" customWidth="1"/>
    <col min="32" max="32" width="3.625" style="2" hidden="1" customWidth="1" outlineLevel="1"/>
    <col min="33" max="33" width="3.625" style="2" customWidth="1" collapsed="1"/>
    <col min="34" max="35" width="5.125" style="2" customWidth="1"/>
    <col min="36" max="36" width="10.625" style="2" customWidth="1"/>
    <col min="37" max="37" width="6.375" style="2" customWidth="1"/>
    <col min="38" max="38" width="9" style="2"/>
    <col min="39" max="41" width="6.25" style="1" customWidth="1"/>
    <col min="42" max="16384" width="9" style="1"/>
  </cols>
  <sheetData>
    <row r="1" spans="1:42" ht="17.25" customHeight="1">
      <c r="A1" s="175" t="s">
        <v>76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25"/>
      <c r="AG1" s="25"/>
    </row>
    <row r="2" spans="1:42">
      <c r="A2" s="3"/>
      <c r="B2" s="3"/>
      <c r="Y2" s="7" t="s">
        <v>75</v>
      </c>
      <c r="Z2" s="176" t="s">
        <v>74</v>
      </c>
      <c r="AA2" s="176"/>
      <c r="AB2" s="176"/>
      <c r="AC2" s="176"/>
      <c r="AD2" s="176"/>
      <c r="AE2" s="176"/>
    </row>
    <row r="3" spans="1:42">
      <c r="A3" s="2" t="s">
        <v>32</v>
      </c>
      <c r="AH3" s="21"/>
    </row>
    <row r="4" spans="1:42" ht="5.25" customHeight="1"/>
    <row r="5" spans="1:42">
      <c r="A5" s="2" t="s">
        <v>67</v>
      </c>
      <c r="I5" s="7" t="s">
        <v>68</v>
      </c>
      <c r="J5" s="29"/>
      <c r="K5" s="7"/>
      <c r="L5" s="2" t="s">
        <v>70</v>
      </c>
      <c r="R5" s="7" t="s">
        <v>69</v>
      </c>
      <c r="S5" s="126"/>
      <c r="T5" s="126"/>
      <c r="U5" s="126"/>
      <c r="W5" s="10" t="s">
        <v>33</v>
      </c>
      <c r="X5" s="177"/>
      <c r="Y5" s="177"/>
      <c r="Z5" s="177"/>
      <c r="AA5" s="177"/>
      <c r="AB5" s="177"/>
      <c r="AC5" s="177"/>
      <c r="AD5" s="177"/>
      <c r="AE5" s="177"/>
      <c r="AH5" s="7"/>
    </row>
    <row r="6" spans="1:42" outlineLevel="1">
      <c r="A6" s="2" t="s">
        <v>65</v>
      </c>
      <c r="C6" s="126"/>
      <c r="D6" s="126"/>
      <c r="E6" s="126"/>
      <c r="F6" s="126"/>
      <c r="G6" s="126"/>
      <c r="H6" s="126"/>
      <c r="I6" s="126"/>
      <c r="J6" s="126"/>
      <c r="M6" s="7" t="s">
        <v>34</v>
      </c>
      <c r="N6" s="177"/>
      <c r="O6" s="177"/>
      <c r="P6" s="177"/>
      <c r="Q6" s="177"/>
      <c r="R6" s="177"/>
      <c r="S6" s="177"/>
      <c r="T6" s="177"/>
      <c r="U6" s="177"/>
      <c r="V6" s="177"/>
      <c r="W6" s="177"/>
      <c r="X6" s="177"/>
      <c r="Y6" s="177"/>
      <c r="Z6" s="177"/>
      <c r="AA6" s="177"/>
      <c r="AB6" s="177"/>
      <c r="AC6" s="177"/>
      <c r="AD6" s="177"/>
      <c r="AE6" s="177"/>
      <c r="AH6" s="7"/>
      <c r="AI6" s="33"/>
    </row>
    <row r="7" spans="1:42">
      <c r="A7" s="2" t="s">
        <v>35</v>
      </c>
      <c r="E7" s="177"/>
      <c r="F7" s="177"/>
      <c r="G7" s="177"/>
      <c r="H7" s="177"/>
      <c r="I7" s="177"/>
      <c r="J7" s="177"/>
      <c r="K7" s="177"/>
      <c r="L7" s="177"/>
      <c r="M7" s="177"/>
      <c r="N7" s="177"/>
      <c r="O7" s="177"/>
      <c r="U7" s="7" t="s">
        <v>36</v>
      </c>
      <c r="V7" s="191"/>
      <c r="W7" s="191"/>
      <c r="X7" s="191"/>
      <c r="Y7" s="191"/>
      <c r="Z7" s="191"/>
      <c r="AA7" s="191"/>
      <c r="AB7" s="191"/>
      <c r="AC7" s="191"/>
      <c r="AD7" s="191"/>
      <c r="AE7" s="191"/>
      <c r="AH7" s="7"/>
      <c r="AI7" s="33"/>
    </row>
    <row r="8" spans="1:42">
      <c r="A8" s="2" t="s">
        <v>73</v>
      </c>
      <c r="G8" s="191" t="s">
        <v>74</v>
      </c>
      <c r="H8" s="191"/>
      <c r="I8" s="191"/>
      <c r="J8" s="191"/>
      <c r="K8" s="9" t="s">
        <v>5</v>
      </c>
      <c r="L8" s="191" t="s">
        <v>74</v>
      </c>
      <c r="M8" s="191"/>
      <c r="N8" s="191"/>
      <c r="O8" s="191"/>
      <c r="P8" s="194" t="s">
        <v>71</v>
      </c>
      <c r="Q8" s="194"/>
      <c r="R8" s="194"/>
      <c r="S8" s="194"/>
      <c r="T8" s="194"/>
      <c r="U8" s="194"/>
      <c r="V8" s="194"/>
      <c r="W8" s="192" t="s">
        <v>52</v>
      </c>
      <c r="X8" s="192"/>
      <c r="Y8" s="192"/>
      <c r="Z8" s="192"/>
      <c r="AA8" s="192"/>
      <c r="AB8" s="192"/>
      <c r="AC8" s="192"/>
      <c r="AD8" s="192"/>
      <c r="AE8" s="192"/>
      <c r="AH8" s="7"/>
      <c r="AI8" s="33"/>
    </row>
    <row r="9" spans="1:42">
      <c r="A9" s="2" t="s">
        <v>37</v>
      </c>
      <c r="J9" s="30"/>
      <c r="Q9" s="126" t="s">
        <v>52</v>
      </c>
      <c r="R9" s="126"/>
      <c r="S9" s="126"/>
      <c r="T9" s="126"/>
      <c r="U9" s="126"/>
      <c r="W9" s="8"/>
      <c r="X9" s="8"/>
      <c r="AH9" s="7"/>
    </row>
    <row r="10" spans="1:42">
      <c r="A10" s="33" t="s">
        <v>38</v>
      </c>
      <c r="Q10" s="7" t="s">
        <v>2</v>
      </c>
      <c r="R10" s="29"/>
      <c r="S10" s="2" t="s">
        <v>78</v>
      </c>
      <c r="AH10" s="7"/>
    </row>
    <row r="11" spans="1:42">
      <c r="A11" s="32" t="s">
        <v>72</v>
      </c>
      <c r="Q11" s="7" t="s">
        <v>2</v>
      </c>
      <c r="R11" s="29"/>
      <c r="S11" s="2" t="s">
        <v>79</v>
      </c>
      <c r="AH11" s="7"/>
      <c r="AK11" s="31"/>
      <c r="AL11" s="31"/>
      <c r="AM11" s="22"/>
    </row>
    <row r="12" spans="1:42" ht="6" customHeight="1">
      <c r="G12" s="30"/>
      <c r="H12" s="30"/>
      <c r="I12" s="7"/>
      <c r="J12" s="8"/>
      <c r="AH12" s="7"/>
      <c r="AK12" s="186"/>
      <c r="AL12" s="186"/>
      <c r="AM12" s="187"/>
      <c r="AN12" s="187"/>
      <c r="AO12" s="187"/>
      <c r="AP12" s="187"/>
    </row>
    <row r="13" spans="1:42" outlineLevel="1">
      <c r="A13" s="20" t="s">
        <v>39</v>
      </c>
      <c r="AH13" s="7"/>
      <c r="AK13" s="186"/>
      <c r="AL13" s="186"/>
      <c r="AM13" s="187"/>
      <c r="AN13" s="187"/>
      <c r="AO13" s="187"/>
      <c r="AP13" s="187"/>
    </row>
    <row r="14" spans="1:42" outlineLevel="1">
      <c r="A14" s="73" t="s">
        <v>207</v>
      </c>
      <c r="B14" s="73"/>
      <c r="C14" s="33"/>
      <c r="AH14" s="7"/>
    </row>
    <row r="15" spans="1:42" outlineLevel="1">
      <c r="A15" s="73" t="s">
        <v>222</v>
      </c>
      <c r="B15" s="73"/>
      <c r="C15" s="73"/>
      <c r="D15" s="72"/>
      <c r="E15" s="72"/>
      <c r="F15" s="72"/>
      <c r="G15" s="72"/>
      <c r="H15" s="72"/>
      <c r="I15" s="72"/>
      <c r="J15" s="72"/>
      <c r="K15" s="72"/>
      <c r="L15" s="72"/>
      <c r="M15" s="72"/>
      <c r="N15" s="72"/>
      <c r="O15" s="72"/>
      <c r="P15" s="72"/>
      <c r="Q15" s="72"/>
      <c r="R15" s="72"/>
      <c r="S15" s="72"/>
      <c r="T15" s="72"/>
      <c r="U15" s="72"/>
      <c r="V15" s="72"/>
      <c r="AH15" s="7"/>
    </row>
    <row r="16" spans="1:42" outlineLevel="1">
      <c r="A16" s="73" t="s">
        <v>195</v>
      </c>
      <c r="B16" s="73"/>
      <c r="C16" s="73"/>
      <c r="D16" s="72"/>
      <c r="E16" s="72"/>
      <c r="F16" s="72"/>
      <c r="G16" s="72"/>
      <c r="H16" s="72"/>
      <c r="I16" s="72"/>
      <c r="J16" s="72"/>
      <c r="K16" s="72"/>
      <c r="L16" s="72"/>
      <c r="M16" s="72"/>
      <c r="N16" s="72"/>
      <c r="O16" s="72"/>
      <c r="P16" s="72"/>
      <c r="Q16" s="72"/>
      <c r="R16" s="72"/>
      <c r="S16" s="72"/>
      <c r="T16" s="72"/>
      <c r="U16" s="72"/>
      <c r="V16" s="72"/>
      <c r="AH16" s="7"/>
    </row>
    <row r="17" spans="1:46" ht="6.75" customHeight="1" outlineLevel="1">
      <c r="A17" s="73"/>
      <c r="B17" s="73"/>
      <c r="C17" s="73"/>
      <c r="D17" s="72"/>
      <c r="E17" s="72"/>
      <c r="F17" s="72"/>
      <c r="G17" s="72"/>
      <c r="H17" s="72"/>
      <c r="I17" s="72"/>
      <c r="J17" s="72"/>
      <c r="K17" s="72"/>
      <c r="L17" s="72"/>
      <c r="M17" s="72"/>
      <c r="N17" s="72"/>
      <c r="O17" s="72"/>
      <c r="P17" s="72"/>
      <c r="Q17" s="72"/>
      <c r="R17" s="72"/>
      <c r="S17" s="72"/>
      <c r="T17" s="72"/>
      <c r="U17" s="72"/>
      <c r="V17" s="72"/>
      <c r="AH17" s="7"/>
      <c r="AI17" s="193"/>
      <c r="AJ17" s="193"/>
      <c r="AK17" s="193"/>
      <c r="AL17" s="193"/>
      <c r="AM17" s="193"/>
      <c r="AN17" s="193"/>
      <c r="AO17" s="193"/>
      <c r="AP17" s="193"/>
      <c r="AQ17" s="193"/>
      <c r="AR17" s="193"/>
    </row>
    <row r="18" spans="1:46" outlineLevel="1">
      <c r="A18" s="87" t="s">
        <v>40</v>
      </c>
      <c r="B18" s="73"/>
      <c r="C18" s="73"/>
      <c r="D18" s="72"/>
      <c r="E18" s="72"/>
      <c r="F18" s="72"/>
      <c r="G18" s="72"/>
      <c r="H18" s="72"/>
      <c r="I18" s="72"/>
      <c r="J18" s="72"/>
      <c r="AH18" s="7"/>
      <c r="AI18" s="193"/>
      <c r="AJ18" s="193"/>
      <c r="AK18" s="193"/>
      <c r="AL18" s="193"/>
      <c r="AM18" s="193"/>
      <c r="AN18" s="193"/>
      <c r="AO18" s="193"/>
      <c r="AP18" s="193"/>
      <c r="AQ18" s="193"/>
      <c r="AR18" s="193"/>
    </row>
    <row r="19" spans="1:46" outlineLevel="1">
      <c r="A19" s="73" t="s">
        <v>148</v>
      </c>
      <c r="B19" s="73"/>
      <c r="C19" s="73"/>
      <c r="D19" s="72"/>
      <c r="E19" s="72"/>
      <c r="F19" s="72"/>
      <c r="G19" s="72"/>
      <c r="H19" s="72"/>
      <c r="I19" s="72"/>
      <c r="J19" s="72"/>
      <c r="AH19" s="7"/>
    </row>
    <row r="20" spans="1:46" outlineLevel="1">
      <c r="A20" s="73"/>
      <c r="B20" s="73" t="s">
        <v>223</v>
      </c>
      <c r="C20" s="73"/>
      <c r="D20" s="72"/>
      <c r="E20" s="72"/>
      <c r="F20" s="72"/>
      <c r="G20" s="72"/>
      <c r="H20" s="72"/>
      <c r="I20" s="72"/>
      <c r="J20" s="72"/>
      <c r="AH20" s="7"/>
    </row>
    <row r="21" spans="1:46" outlineLevel="1">
      <c r="A21" s="73"/>
      <c r="B21" s="73" t="s">
        <v>224</v>
      </c>
      <c r="C21" s="73"/>
      <c r="D21" s="99"/>
      <c r="E21" s="72"/>
      <c r="F21" s="72"/>
      <c r="G21" s="72"/>
      <c r="H21" s="72"/>
      <c r="I21" s="72"/>
      <c r="J21" s="72"/>
      <c r="AH21" s="7"/>
    </row>
    <row r="22" spans="1:46" outlineLevel="1">
      <c r="A22" s="72"/>
      <c r="B22" s="100" t="s">
        <v>146</v>
      </c>
      <c r="C22" s="72"/>
      <c r="D22" s="72"/>
      <c r="E22" s="72"/>
      <c r="F22" s="72"/>
      <c r="G22" s="72"/>
      <c r="H22" s="72"/>
      <c r="I22" s="72"/>
      <c r="J22" s="72"/>
      <c r="AH22" s="21"/>
    </row>
    <row r="23" spans="1:46" outlineLevel="1">
      <c r="A23" s="72"/>
      <c r="B23" s="101" t="s">
        <v>147</v>
      </c>
      <c r="C23" s="72"/>
      <c r="D23" s="72"/>
      <c r="E23" s="72"/>
      <c r="F23" s="72"/>
      <c r="G23" s="72"/>
      <c r="H23" s="72"/>
      <c r="I23" s="72"/>
      <c r="J23" s="72"/>
      <c r="AH23" s="98"/>
      <c r="AI23" s="104"/>
    </row>
    <row r="24" spans="1:46" outlineLevel="1">
      <c r="A24" s="325" t="s">
        <v>228</v>
      </c>
      <c r="B24" s="325"/>
      <c r="C24" s="325"/>
      <c r="D24" s="325"/>
      <c r="E24" s="325"/>
      <c r="F24" s="325"/>
      <c r="G24" s="325"/>
      <c r="H24" s="325"/>
      <c r="I24" s="325"/>
      <c r="J24" s="325"/>
      <c r="K24" s="326"/>
      <c r="L24" s="326"/>
      <c r="M24" s="326"/>
      <c r="N24" s="326"/>
      <c r="O24" s="326"/>
      <c r="P24" s="326"/>
      <c r="Q24" s="326"/>
      <c r="R24" s="326"/>
      <c r="S24" s="326"/>
      <c r="T24" s="326"/>
      <c r="U24" s="326"/>
      <c r="V24" s="326"/>
      <c r="W24" s="326"/>
      <c r="X24" s="326"/>
      <c r="Y24" s="326"/>
      <c r="Z24" s="24"/>
      <c r="AA24" s="24"/>
      <c r="AB24" s="24"/>
      <c r="AC24" s="24"/>
      <c r="AD24" s="24"/>
      <c r="AE24" s="24"/>
      <c r="AH24" s="7"/>
      <c r="AI24" s="23"/>
      <c r="AJ24" s="23"/>
    </row>
    <row r="25" spans="1:46" outlineLevel="1">
      <c r="A25" s="106"/>
      <c r="B25" s="327" t="s">
        <v>229</v>
      </c>
      <c r="C25" s="106"/>
      <c r="D25" s="106"/>
      <c r="E25" s="106"/>
      <c r="F25" s="106"/>
      <c r="G25" s="106"/>
      <c r="H25" s="106"/>
      <c r="I25" s="106"/>
      <c r="J25" s="106"/>
      <c r="K25" s="107"/>
      <c r="L25" s="107"/>
      <c r="M25" s="107"/>
      <c r="N25" s="107"/>
      <c r="O25" s="107"/>
      <c r="P25" s="107"/>
      <c r="Q25" s="107"/>
      <c r="R25" s="107"/>
      <c r="S25" s="107"/>
      <c r="T25" s="107"/>
      <c r="U25" s="107"/>
      <c r="V25" s="107"/>
      <c r="W25" s="107"/>
      <c r="X25" s="107"/>
      <c r="Y25" s="107"/>
      <c r="Z25" s="24"/>
      <c r="AA25" s="24"/>
      <c r="AB25" s="24"/>
      <c r="AC25" s="24"/>
      <c r="AD25" s="24"/>
      <c r="AE25" s="24"/>
      <c r="AH25" s="7"/>
      <c r="AI25" s="23"/>
      <c r="AJ25" s="23"/>
    </row>
    <row r="26" spans="1:46" outlineLevel="1">
      <c r="A26" s="72" t="s">
        <v>152</v>
      </c>
      <c r="B26" s="72"/>
      <c r="C26" s="72"/>
      <c r="D26" s="72"/>
      <c r="E26" s="72"/>
      <c r="F26" s="72"/>
      <c r="G26" s="72"/>
      <c r="H26" s="72"/>
      <c r="I26" s="72"/>
      <c r="J26" s="72"/>
      <c r="AH26" s="7"/>
      <c r="AI26" s="26"/>
      <c r="AJ26" s="26"/>
      <c r="AK26" s="26"/>
      <c r="AL26" s="26"/>
      <c r="AM26" s="26"/>
      <c r="AN26" s="26"/>
      <c r="AO26" s="26"/>
      <c r="AP26" s="26"/>
      <c r="AQ26" s="26"/>
      <c r="AR26" s="26"/>
      <c r="AS26" s="27"/>
      <c r="AT26" s="27"/>
    </row>
    <row r="27" spans="1:46" ht="8.25" customHeight="1" outlineLevel="1">
      <c r="A27" s="102"/>
      <c r="B27" s="102"/>
      <c r="C27" s="102"/>
      <c r="D27" s="102"/>
      <c r="E27" s="102"/>
      <c r="F27" s="102"/>
      <c r="G27" s="102"/>
      <c r="H27" s="102"/>
      <c r="I27" s="102"/>
      <c r="J27" s="102"/>
      <c r="K27" s="4"/>
      <c r="L27" s="4"/>
      <c r="M27" s="4"/>
      <c r="N27" s="4"/>
      <c r="O27" s="4"/>
      <c r="P27" s="4"/>
      <c r="Q27" s="4"/>
      <c r="R27" s="4"/>
      <c r="S27" s="4"/>
      <c r="T27" s="4"/>
      <c r="U27" s="4"/>
      <c r="V27" s="4"/>
      <c r="W27" s="4"/>
      <c r="X27" s="4"/>
      <c r="Y27" s="4"/>
      <c r="Z27" s="4"/>
      <c r="AA27" s="4"/>
      <c r="AB27" s="4"/>
      <c r="AC27" s="4"/>
      <c r="AD27" s="4"/>
      <c r="AE27" s="4"/>
      <c r="AI27" s="190"/>
      <c r="AJ27" s="190"/>
      <c r="AK27" s="26"/>
      <c r="AL27" s="26"/>
      <c r="AM27" s="26"/>
      <c r="AN27" s="26"/>
      <c r="AO27" s="26"/>
      <c r="AP27" s="26"/>
      <c r="AQ27" s="26"/>
      <c r="AR27" s="26"/>
      <c r="AS27" s="27"/>
      <c r="AT27" s="27"/>
    </row>
    <row r="28" spans="1:46" ht="6.75" customHeight="1" outlineLevel="1">
      <c r="A28" s="72"/>
      <c r="B28" s="72"/>
      <c r="C28" s="72"/>
      <c r="D28" s="72"/>
      <c r="E28" s="72"/>
      <c r="F28" s="72"/>
      <c r="G28" s="72"/>
      <c r="H28" s="72"/>
      <c r="I28" s="72"/>
      <c r="J28" s="72"/>
      <c r="AF28" s="8"/>
      <c r="AG28" s="8"/>
      <c r="AI28" s="190"/>
      <c r="AJ28" s="190"/>
      <c r="AK28" s="26"/>
      <c r="AL28" s="26"/>
      <c r="AM28" s="26"/>
      <c r="AN28" s="26"/>
      <c r="AO28" s="2"/>
    </row>
    <row r="29" spans="1:46">
      <c r="A29" s="103" t="s">
        <v>220</v>
      </c>
      <c r="B29" s="72"/>
      <c r="C29" s="72"/>
      <c r="D29" s="72"/>
      <c r="E29" s="72"/>
      <c r="F29" s="72"/>
      <c r="G29" s="72"/>
      <c r="H29" s="72"/>
      <c r="I29" s="72"/>
      <c r="J29" s="72"/>
      <c r="AI29" s="34"/>
      <c r="AJ29" s="34"/>
      <c r="AK29" s="34"/>
      <c r="AL29" s="34"/>
      <c r="AM29" s="34"/>
      <c r="AN29" s="34"/>
    </row>
    <row r="30" spans="1:46" ht="14.25" thickBot="1">
      <c r="A30" s="35" t="s">
        <v>41</v>
      </c>
      <c r="B30" s="178" t="s">
        <v>170</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80"/>
      <c r="AH30" s="2" t="s">
        <v>77</v>
      </c>
      <c r="AI30" s="34"/>
      <c r="AJ30" s="34"/>
      <c r="AK30" s="34"/>
      <c r="AL30" s="34"/>
    </row>
    <row r="31" spans="1:46" ht="23.1" customHeight="1" thickTop="1" thickBot="1">
      <c r="A31" s="181" t="s">
        <v>82</v>
      </c>
      <c r="B31" s="139" t="s">
        <v>197</v>
      </c>
      <c r="C31" s="140"/>
      <c r="D31" s="139" t="s">
        <v>199</v>
      </c>
      <c r="E31" s="141"/>
      <c r="F31" s="141"/>
      <c r="G31" s="142"/>
      <c r="H31" s="142"/>
      <c r="I31" s="142"/>
      <c r="J31" s="142"/>
      <c r="K31" s="142"/>
      <c r="L31" s="142"/>
      <c r="M31" s="142"/>
      <c r="N31" s="142"/>
      <c r="O31" s="142"/>
      <c r="P31" s="142"/>
      <c r="Q31" s="142"/>
      <c r="R31" s="142"/>
      <c r="S31" s="142"/>
      <c r="T31" s="142"/>
      <c r="U31" s="143" t="s">
        <v>202</v>
      </c>
      <c r="V31" s="144"/>
      <c r="W31" s="145"/>
      <c r="X31" s="145"/>
      <c r="Y31" s="146"/>
      <c r="Z31" s="183" t="s">
        <v>150</v>
      </c>
      <c r="AA31" s="141"/>
      <c r="AB31" s="141"/>
      <c r="AC31" s="184"/>
      <c r="AD31" s="184"/>
      <c r="AE31" s="185"/>
      <c r="AF31" s="21"/>
      <c r="AG31" s="21"/>
      <c r="AH31" s="21"/>
      <c r="AI31" s="91" t="s">
        <v>10</v>
      </c>
      <c r="AJ31" s="91" t="s">
        <v>11</v>
      </c>
      <c r="AK31" s="91" t="s">
        <v>12</v>
      </c>
      <c r="AL31" s="92" t="s">
        <v>31</v>
      </c>
      <c r="AM31" s="92" t="s">
        <v>4</v>
      </c>
    </row>
    <row r="32" spans="1:46" ht="14.25" thickTop="1">
      <c r="A32" s="182"/>
      <c r="B32" s="112" t="s">
        <v>198</v>
      </c>
      <c r="C32" s="113"/>
      <c r="D32" s="114" t="s">
        <v>200</v>
      </c>
      <c r="E32" s="163"/>
      <c r="F32" s="163"/>
      <c r="G32" s="149" t="s">
        <v>140</v>
      </c>
      <c r="H32" s="149"/>
      <c r="I32" s="149"/>
      <c r="J32" s="149"/>
      <c r="K32" s="149"/>
      <c r="L32" s="149"/>
      <c r="M32" s="149"/>
      <c r="N32" s="149"/>
      <c r="O32" s="149"/>
      <c r="P32" s="149"/>
      <c r="Q32" s="149"/>
      <c r="R32" s="149"/>
      <c r="S32" s="149"/>
      <c r="T32" s="149"/>
      <c r="U32" s="149"/>
      <c r="V32" s="150"/>
      <c r="W32" s="120" t="s">
        <v>201</v>
      </c>
      <c r="X32" s="117"/>
      <c r="Y32" s="117"/>
      <c r="Z32" s="117"/>
      <c r="AA32" s="134" t="str">
        <f>VLOOKUP(G32,'drop down list'!$F:$J,3,FALSE)&amp;" - "&amp;VLOOKUP(G32,'drop down list'!$F:$J,4,FALSE)&amp;" - "&amp;VLOOKUP(G32,'drop down list'!$F:$J,5,FALSE)</f>
        <v xml:space="preserve"> -  - </v>
      </c>
      <c r="AB32" s="134"/>
      <c r="AC32" s="134"/>
      <c r="AD32" s="134"/>
      <c r="AE32" s="135"/>
      <c r="AH32" s="7" t="s">
        <v>83</v>
      </c>
      <c r="AI32" s="36"/>
      <c r="AJ32" s="36"/>
      <c r="AK32" s="36"/>
      <c r="AL32" s="37">
        <f>VLOOKUP(G32,'drop down list'!$F$1:$K$13,6,FALSE)</f>
        <v>0</v>
      </c>
      <c r="AM32" s="36"/>
      <c r="AN32" s="1" t="str">
        <f>$S$5&amp;","&amp;AI32&amp;","&amp;AJ32&amp;","&amp;AK32&amp;",15,"&amp;AL32&amp;","&amp;AM32&amp;","&amp;VLOOKUP(G32,'drop down list'!$F$1:$K$13,3,FALSE)&amp;","&amp;VLOOKUP(G32,'drop down list'!$F$1:$K$13,4,FALSE)&amp;","&amp;VLOOKUP(G32,'drop down list'!$F$1:$K$13,5,FALSE)&amp;",外国科目認定"</f>
        <v>,,,,15,0,,,,,外国科目認定</v>
      </c>
    </row>
    <row r="33" spans="1:40" ht="13.5" customHeight="1">
      <c r="A33" s="182"/>
      <c r="B33" s="114"/>
      <c r="C33" s="115"/>
      <c r="D33" s="121" t="s">
        <v>199</v>
      </c>
      <c r="E33" s="122"/>
      <c r="F33" s="122"/>
      <c r="G33" s="136" t="str">
        <f>VLOOKUP(G32,'drop down list'!$F$1:$G$13,2,FALSE)</f>
        <v>（Automatically entered）</v>
      </c>
      <c r="H33" s="136"/>
      <c r="I33" s="136"/>
      <c r="J33" s="136"/>
      <c r="K33" s="136"/>
      <c r="L33" s="136"/>
      <c r="M33" s="136"/>
      <c r="N33" s="136"/>
      <c r="O33" s="136"/>
      <c r="P33" s="136"/>
      <c r="Q33" s="136"/>
      <c r="R33" s="136"/>
      <c r="S33" s="136"/>
      <c r="T33" s="136"/>
      <c r="U33" s="136"/>
      <c r="V33" s="137"/>
      <c r="W33" s="138" t="s">
        <v>153</v>
      </c>
      <c r="X33" s="138"/>
      <c r="Y33" s="138"/>
      <c r="Z33" s="138"/>
      <c r="AA33" s="147"/>
      <c r="AB33" s="147"/>
      <c r="AC33" s="147"/>
      <c r="AD33" s="147"/>
      <c r="AE33" s="148"/>
      <c r="AF33" s="23">
        <f>LEN(AA33)-LEN(SUBSTITUTE(SUBSTITUTE(AA33,",",""),"/",""))</f>
        <v>0</v>
      </c>
      <c r="AG33" s="23"/>
      <c r="AH33" s="38"/>
      <c r="AI33" s="39"/>
      <c r="AJ33" s="39"/>
      <c r="AK33" s="39"/>
      <c r="AL33" s="40"/>
      <c r="AM33" s="40"/>
    </row>
    <row r="34" spans="1:40" s="78" customFormat="1" ht="3" customHeight="1">
      <c r="A34" s="129"/>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1"/>
      <c r="AF34" s="76"/>
      <c r="AG34" s="76"/>
      <c r="AH34" s="77"/>
      <c r="AI34" s="40"/>
      <c r="AJ34" s="40"/>
      <c r="AK34" s="40"/>
      <c r="AL34" s="40"/>
      <c r="AM34" s="40"/>
    </row>
    <row r="35" spans="1:40" ht="23.1" customHeight="1" thickBot="1">
      <c r="A35" s="199" t="s">
        <v>84</v>
      </c>
      <c r="B35" s="154" t="s">
        <v>197</v>
      </c>
      <c r="C35" s="155"/>
      <c r="D35" s="154" t="s">
        <v>199</v>
      </c>
      <c r="E35" s="156"/>
      <c r="F35" s="156"/>
      <c r="G35" s="157"/>
      <c r="H35" s="157"/>
      <c r="I35" s="157"/>
      <c r="J35" s="157"/>
      <c r="K35" s="157"/>
      <c r="L35" s="157"/>
      <c r="M35" s="157"/>
      <c r="N35" s="157"/>
      <c r="O35" s="157"/>
      <c r="P35" s="157"/>
      <c r="Q35" s="157"/>
      <c r="R35" s="157"/>
      <c r="S35" s="157"/>
      <c r="T35" s="157"/>
      <c r="U35" s="158" t="s">
        <v>202</v>
      </c>
      <c r="V35" s="159"/>
      <c r="W35" s="160"/>
      <c r="X35" s="160"/>
      <c r="Y35" s="161"/>
      <c r="Z35" s="162" t="s">
        <v>150</v>
      </c>
      <c r="AA35" s="156"/>
      <c r="AB35" s="156"/>
      <c r="AC35" s="132"/>
      <c r="AD35" s="132"/>
      <c r="AE35" s="133"/>
      <c r="AH35" s="7"/>
      <c r="AI35" s="91" t="s">
        <v>10</v>
      </c>
      <c r="AJ35" s="91" t="s">
        <v>11</v>
      </c>
      <c r="AK35" s="91" t="s">
        <v>12</v>
      </c>
      <c r="AL35" s="92" t="s">
        <v>31</v>
      </c>
      <c r="AM35" s="92" t="s">
        <v>4</v>
      </c>
    </row>
    <row r="36" spans="1:40" ht="14.25" thickTop="1">
      <c r="A36" s="182"/>
      <c r="B36" s="112" t="s">
        <v>198</v>
      </c>
      <c r="C36" s="113"/>
      <c r="D36" s="114" t="s">
        <v>200</v>
      </c>
      <c r="E36" s="163"/>
      <c r="F36" s="163"/>
      <c r="G36" s="149" t="s">
        <v>140</v>
      </c>
      <c r="H36" s="149"/>
      <c r="I36" s="149"/>
      <c r="J36" s="149"/>
      <c r="K36" s="149"/>
      <c r="L36" s="149"/>
      <c r="M36" s="149"/>
      <c r="N36" s="149"/>
      <c r="O36" s="149"/>
      <c r="P36" s="149"/>
      <c r="Q36" s="149"/>
      <c r="R36" s="149"/>
      <c r="S36" s="149"/>
      <c r="T36" s="149"/>
      <c r="U36" s="149"/>
      <c r="V36" s="150"/>
      <c r="W36" s="120" t="s">
        <v>201</v>
      </c>
      <c r="X36" s="117"/>
      <c r="Y36" s="117"/>
      <c r="Z36" s="117"/>
      <c r="AA36" s="134" t="str">
        <f>VLOOKUP(G36,'drop down list'!$F:$J,3,FALSE)&amp;" - "&amp;VLOOKUP(G36,'drop down list'!$F:$J,4,FALSE)&amp;" - "&amp;VLOOKUP(G36,'drop down list'!$F:$J,5,FALSE)</f>
        <v xml:space="preserve"> -  - </v>
      </c>
      <c r="AB36" s="134"/>
      <c r="AC36" s="134"/>
      <c r="AD36" s="134"/>
      <c r="AE36" s="135"/>
      <c r="AH36" s="7" t="s">
        <v>85</v>
      </c>
      <c r="AI36" s="36"/>
      <c r="AJ36" s="36"/>
      <c r="AK36" s="36"/>
      <c r="AL36" s="37">
        <f>VLOOKUP(G36,'drop down list'!$F$1:$K$13,6,FALSE)</f>
        <v>0</v>
      </c>
      <c r="AM36" s="36"/>
      <c r="AN36" s="1" t="str">
        <f>$S$5&amp;","&amp;AI36&amp;","&amp;AJ36&amp;","&amp;AK36&amp;",15,"&amp;AL36&amp;","&amp;AM36&amp;","&amp;VLOOKUP(G36,'drop down list'!$F$1:$K$13,3,FALSE)&amp;","&amp;VLOOKUP(G36,'drop down list'!$F$1:$K$13,4,FALSE)&amp;","&amp;VLOOKUP(G36,'drop down list'!$F$1:$K$13,5,FALSE)&amp;",外国科目認定"</f>
        <v>,,,,15,0,,,,,外国科目認定</v>
      </c>
    </row>
    <row r="37" spans="1:40" ht="14.25" customHeight="1">
      <c r="A37" s="200"/>
      <c r="B37" s="112"/>
      <c r="C37" s="113"/>
      <c r="D37" s="164" t="s">
        <v>199</v>
      </c>
      <c r="E37" s="153"/>
      <c r="F37" s="153"/>
      <c r="G37" s="151" t="str">
        <f>VLOOKUP(G36,'drop down list'!$F$1:$G$13,2,FALSE)</f>
        <v>（Automatically entered）</v>
      </c>
      <c r="H37" s="151"/>
      <c r="I37" s="151"/>
      <c r="J37" s="151"/>
      <c r="K37" s="151"/>
      <c r="L37" s="151"/>
      <c r="M37" s="151"/>
      <c r="N37" s="151"/>
      <c r="O37" s="151"/>
      <c r="P37" s="151"/>
      <c r="Q37" s="151"/>
      <c r="R37" s="151"/>
      <c r="S37" s="151"/>
      <c r="T37" s="151"/>
      <c r="U37" s="151"/>
      <c r="V37" s="152"/>
      <c r="W37" s="174" t="s">
        <v>153</v>
      </c>
      <c r="X37" s="174"/>
      <c r="Y37" s="174"/>
      <c r="Z37" s="174"/>
      <c r="AA37" s="147"/>
      <c r="AB37" s="147"/>
      <c r="AC37" s="147"/>
      <c r="AD37" s="147"/>
      <c r="AE37" s="148"/>
      <c r="AF37" s="23">
        <f>LEN(AA37)-LEN(SUBSTITUTE(SUBSTITUTE(AA37,",",""),"/",""))</f>
        <v>0</v>
      </c>
      <c r="AH37" s="7"/>
      <c r="AK37" s="31"/>
      <c r="AM37" s="2"/>
    </row>
    <row r="38" spans="1:40" s="78" customFormat="1" ht="3" customHeight="1">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1"/>
      <c r="AF38" s="76"/>
      <c r="AG38" s="76"/>
      <c r="AH38" s="77"/>
      <c r="AI38" s="40"/>
      <c r="AJ38" s="40"/>
      <c r="AK38" s="40"/>
      <c r="AL38" s="40"/>
      <c r="AM38" s="40"/>
    </row>
    <row r="39" spans="1:40" ht="23.1" customHeight="1" thickBot="1">
      <c r="A39" s="195" t="s">
        <v>86</v>
      </c>
      <c r="B39" s="154" t="s">
        <v>197</v>
      </c>
      <c r="C39" s="155"/>
      <c r="D39" s="154" t="s">
        <v>199</v>
      </c>
      <c r="E39" s="156"/>
      <c r="F39" s="156"/>
      <c r="G39" s="157"/>
      <c r="H39" s="157"/>
      <c r="I39" s="157"/>
      <c r="J39" s="157"/>
      <c r="K39" s="157"/>
      <c r="L39" s="157"/>
      <c r="M39" s="157"/>
      <c r="N39" s="157"/>
      <c r="O39" s="157"/>
      <c r="P39" s="157"/>
      <c r="Q39" s="157"/>
      <c r="R39" s="157"/>
      <c r="S39" s="157"/>
      <c r="T39" s="157"/>
      <c r="U39" s="158" t="s">
        <v>202</v>
      </c>
      <c r="V39" s="159"/>
      <c r="W39" s="160"/>
      <c r="X39" s="160"/>
      <c r="Y39" s="161"/>
      <c r="Z39" s="162" t="s">
        <v>150</v>
      </c>
      <c r="AA39" s="156"/>
      <c r="AB39" s="156"/>
      <c r="AC39" s="132"/>
      <c r="AD39" s="132"/>
      <c r="AE39" s="133"/>
      <c r="AH39" s="7"/>
      <c r="AI39" s="91" t="s">
        <v>10</v>
      </c>
      <c r="AJ39" s="91" t="s">
        <v>11</v>
      </c>
      <c r="AK39" s="91" t="s">
        <v>12</v>
      </c>
      <c r="AL39" s="92" t="s">
        <v>31</v>
      </c>
      <c r="AM39" s="92" t="s">
        <v>4</v>
      </c>
    </row>
    <row r="40" spans="1:40" ht="14.25" thickTop="1">
      <c r="A40" s="196"/>
      <c r="B40" s="112" t="s">
        <v>198</v>
      </c>
      <c r="C40" s="113"/>
      <c r="D40" s="114" t="s">
        <v>200</v>
      </c>
      <c r="E40" s="163"/>
      <c r="F40" s="163"/>
      <c r="G40" s="149" t="s">
        <v>140</v>
      </c>
      <c r="H40" s="149"/>
      <c r="I40" s="149"/>
      <c r="J40" s="149"/>
      <c r="K40" s="149"/>
      <c r="L40" s="149"/>
      <c r="M40" s="149"/>
      <c r="N40" s="149"/>
      <c r="O40" s="149"/>
      <c r="P40" s="149"/>
      <c r="Q40" s="149"/>
      <c r="R40" s="149"/>
      <c r="S40" s="149"/>
      <c r="T40" s="149"/>
      <c r="U40" s="149"/>
      <c r="V40" s="150"/>
      <c r="W40" s="120" t="s">
        <v>201</v>
      </c>
      <c r="X40" s="117"/>
      <c r="Y40" s="117"/>
      <c r="Z40" s="117"/>
      <c r="AA40" s="134" t="str">
        <f>VLOOKUP(G40,'drop down list'!$F:$J,3,FALSE)&amp;" - "&amp;VLOOKUP(G40,'drop down list'!$F:$J,4,FALSE)&amp;" - "&amp;VLOOKUP(G40,'drop down list'!$F:$J,5,FALSE)</f>
        <v xml:space="preserve"> -  - </v>
      </c>
      <c r="AB40" s="134"/>
      <c r="AC40" s="134"/>
      <c r="AD40" s="134"/>
      <c r="AE40" s="135"/>
      <c r="AH40" s="7" t="s">
        <v>87</v>
      </c>
      <c r="AI40" s="36"/>
      <c r="AJ40" s="36"/>
      <c r="AK40" s="36"/>
      <c r="AL40" s="37">
        <f>VLOOKUP(G40,'drop down list'!$F$1:$K$13,6,FALSE)</f>
        <v>0</v>
      </c>
      <c r="AM40" s="36"/>
      <c r="AN40" s="1" t="str">
        <f>$S$5&amp;","&amp;AI40&amp;","&amp;AJ40&amp;","&amp;AK40&amp;",15,"&amp;AL40&amp;","&amp;AM40&amp;","&amp;VLOOKUP(G40,'drop down list'!$F$1:$K$13,3,FALSE)&amp;","&amp;VLOOKUP(G40,'drop down list'!$F$1:$K$13,4,FALSE)&amp;","&amp;VLOOKUP(G40,'drop down list'!$F$1:$K$13,5,FALSE)&amp;",外国科目認定"</f>
        <v>,,,,15,0,,,,,外国科目認定</v>
      </c>
    </row>
    <row r="41" spans="1:40" ht="14.25" customHeight="1">
      <c r="A41" s="197"/>
      <c r="B41" s="112"/>
      <c r="C41" s="113"/>
      <c r="D41" s="164" t="s">
        <v>199</v>
      </c>
      <c r="E41" s="153"/>
      <c r="F41" s="153"/>
      <c r="G41" s="151" t="str">
        <f>VLOOKUP(G40,'drop down list'!$F$1:$G$13,2,FALSE)</f>
        <v>（Automatically entered）</v>
      </c>
      <c r="H41" s="151"/>
      <c r="I41" s="151"/>
      <c r="J41" s="151"/>
      <c r="K41" s="151"/>
      <c r="L41" s="151"/>
      <c r="M41" s="151"/>
      <c r="N41" s="151"/>
      <c r="O41" s="151"/>
      <c r="P41" s="151"/>
      <c r="Q41" s="151"/>
      <c r="R41" s="151"/>
      <c r="S41" s="151"/>
      <c r="T41" s="151"/>
      <c r="U41" s="151"/>
      <c r="V41" s="152"/>
      <c r="W41" s="174" t="s">
        <v>153</v>
      </c>
      <c r="X41" s="174"/>
      <c r="Y41" s="174"/>
      <c r="Z41" s="174"/>
      <c r="AA41" s="147"/>
      <c r="AB41" s="147"/>
      <c r="AC41" s="147"/>
      <c r="AD41" s="147"/>
      <c r="AE41" s="148"/>
      <c r="AF41" s="23">
        <f>LEN(AA41)-LEN(SUBSTITUTE(SUBSTITUTE(AA41,",",""),"/",""))</f>
        <v>0</v>
      </c>
      <c r="AH41" s="7"/>
      <c r="AL41" s="31"/>
      <c r="AM41" s="2"/>
    </row>
    <row r="42" spans="1:40" s="78" customFormat="1" ht="3" customHeight="1">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1"/>
      <c r="AF42" s="76"/>
      <c r="AG42" s="76"/>
      <c r="AH42" s="77"/>
      <c r="AI42" s="40"/>
      <c r="AJ42" s="40"/>
      <c r="AK42" s="40"/>
      <c r="AL42" s="40"/>
      <c r="AM42" s="40"/>
    </row>
    <row r="43" spans="1:40" ht="23.1" customHeight="1" thickBot="1">
      <c r="A43" s="195" t="s">
        <v>88</v>
      </c>
      <c r="B43" s="154" t="s">
        <v>197</v>
      </c>
      <c r="C43" s="155"/>
      <c r="D43" s="154" t="s">
        <v>199</v>
      </c>
      <c r="E43" s="156"/>
      <c r="F43" s="156"/>
      <c r="G43" s="157"/>
      <c r="H43" s="157"/>
      <c r="I43" s="157"/>
      <c r="J43" s="157"/>
      <c r="K43" s="157"/>
      <c r="L43" s="157"/>
      <c r="M43" s="157"/>
      <c r="N43" s="157"/>
      <c r="O43" s="157"/>
      <c r="P43" s="157"/>
      <c r="Q43" s="157"/>
      <c r="R43" s="157"/>
      <c r="S43" s="157"/>
      <c r="T43" s="157"/>
      <c r="U43" s="158" t="s">
        <v>202</v>
      </c>
      <c r="V43" s="159"/>
      <c r="W43" s="160"/>
      <c r="X43" s="160"/>
      <c r="Y43" s="161"/>
      <c r="Z43" s="162" t="s">
        <v>150</v>
      </c>
      <c r="AA43" s="156"/>
      <c r="AB43" s="156"/>
      <c r="AC43" s="132"/>
      <c r="AD43" s="132"/>
      <c r="AE43" s="133"/>
      <c r="AH43" s="7"/>
      <c r="AI43" s="91" t="s">
        <v>10</v>
      </c>
      <c r="AJ43" s="91" t="s">
        <v>11</v>
      </c>
      <c r="AK43" s="91" t="s">
        <v>12</v>
      </c>
      <c r="AL43" s="92" t="s">
        <v>31</v>
      </c>
      <c r="AM43" s="92" t="s">
        <v>4</v>
      </c>
    </row>
    <row r="44" spans="1:40" ht="14.25" thickTop="1">
      <c r="A44" s="196"/>
      <c r="B44" s="112" t="s">
        <v>198</v>
      </c>
      <c r="C44" s="113"/>
      <c r="D44" s="114" t="s">
        <v>200</v>
      </c>
      <c r="E44" s="163"/>
      <c r="F44" s="163"/>
      <c r="G44" s="149" t="s">
        <v>140</v>
      </c>
      <c r="H44" s="149"/>
      <c r="I44" s="149"/>
      <c r="J44" s="149"/>
      <c r="K44" s="149"/>
      <c r="L44" s="149"/>
      <c r="M44" s="149"/>
      <c r="N44" s="149"/>
      <c r="O44" s="149"/>
      <c r="P44" s="149"/>
      <c r="Q44" s="149"/>
      <c r="R44" s="149"/>
      <c r="S44" s="149"/>
      <c r="T44" s="149"/>
      <c r="U44" s="149"/>
      <c r="V44" s="150"/>
      <c r="W44" s="120" t="s">
        <v>201</v>
      </c>
      <c r="X44" s="117"/>
      <c r="Y44" s="117"/>
      <c r="Z44" s="117"/>
      <c r="AA44" s="134" t="str">
        <f>VLOOKUP(G44,'drop down list'!$F:$J,3,FALSE)&amp;" - "&amp;VLOOKUP(G44,'drop down list'!$F:$J,4,FALSE)&amp;" - "&amp;VLOOKUP(G44,'drop down list'!$F:$J,5,FALSE)</f>
        <v xml:space="preserve"> -  - </v>
      </c>
      <c r="AB44" s="134"/>
      <c r="AC44" s="134"/>
      <c r="AD44" s="134"/>
      <c r="AE44" s="135"/>
      <c r="AH44" s="7" t="s">
        <v>89</v>
      </c>
      <c r="AI44" s="36"/>
      <c r="AJ44" s="36"/>
      <c r="AK44" s="36"/>
      <c r="AL44" s="37">
        <f>VLOOKUP(G44,'drop down list'!$F$1:$K$13,6,FALSE)</f>
        <v>0</v>
      </c>
      <c r="AM44" s="36"/>
      <c r="AN44" s="1" t="str">
        <f>$S$5&amp;","&amp;AI44&amp;","&amp;AJ44&amp;","&amp;AK44&amp;",15,"&amp;AL44&amp;","&amp;AM44&amp;","&amp;VLOOKUP(G44,'drop down list'!$F$1:$K$13,3,FALSE)&amp;","&amp;VLOOKUP(G44,'drop down list'!$F$1:$K$13,4,FALSE)&amp;","&amp;VLOOKUP(G44,'drop down list'!$F$1:$K$13,5,FALSE)&amp;",外国科目認定"</f>
        <v>,,,,15,0,,,,,外国科目認定</v>
      </c>
    </row>
    <row r="45" spans="1:40" ht="14.25" customHeight="1">
      <c r="A45" s="197"/>
      <c r="B45" s="112"/>
      <c r="C45" s="113"/>
      <c r="D45" s="164" t="s">
        <v>199</v>
      </c>
      <c r="E45" s="153"/>
      <c r="F45" s="153"/>
      <c r="G45" s="151" t="str">
        <f>VLOOKUP(G44,'drop down list'!$F$1:$G$13,2,FALSE)</f>
        <v>（Automatically entered）</v>
      </c>
      <c r="H45" s="151"/>
      <c r="I45" s="151"/>
      <c r="J45" s="151"/>
      <c r="K45" s="151"/>
      <c r="L45" s="151"/>
      <c r="M45" s="151"/>
      <c r="N45" s="151"/>
      <c r="O45" s="151"/>
      <c r="P45" s="151"/>
      <c r="Q45" s="151"/>
      <c r="R45" s="151"/>
      <c r="S45" s="151"/>
      <c r="T45" s="151"/>
      <c r="U45" s="151"/>
      <c r="V45" s="152"/>
      <c r="W45" s="174" t="s">
        <v>153</v>
      </c>
      <c r="X45" s="174"/>
      <c r="Y45" s="174"/>
      <c r="Z45" s="174"/>
      <c r="AA45" s="147"/>
      <c r="AB45" s="147"/>
      <c r="AC45" s="147"/>
      <c r="AD45" s="147"/>
      <c r="AE45" s="148"/>
      <c r="AF45" s="23">
        <f>LEN(AA45)-LEN(SUBSTITUTE(SUBSTITUTE(AA45,",",""),"/",""))</f>
        <v>0</v>
      </c>
      <c r="AH45" s="7"/>
      <c r="AL45" s="31"/>
      <c r="AM45" s="2"/>
    </row>
    <row r="46" spans="1:40" s="78" customFormat="1" ht="3" customHeight="1">
      <c r="A46" s="129"/>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1"/>
      <c r="AF46" s="76"/>
      <c r="AG46" s="76"/>
      <c r="AH46" s="77"/>
      <c r="AI46" s="40"/>
      <c r="AJ46" s="40"/>
      <c r="AK46" s="40"/>
      <c r="AL46" s="40"/>
      <c r="AM46" s="40"/>
    </row>
    <row r="47" spans="1:40" ht="23.1" customHeight="1" thickBot="1">
      <c r="A47" s="195" t="s">
        <v>90</v>
      </c>
      <c r="B47" s="154" t="s">
        <v>197</v>
      </c>
      <c r="C47" s="155"/>
      <c r="D47" s="154" t="s">
        <v>199</v>
      </c>
      <c r="E47" s="156"/>
      <c r="F47" s="156"/>
      <c r="G47" s="157"/>
      <c r="H47" s="157"/>
      <c r="I47" s="157"/>
      <c r="J47" s="157"/>
      <c r="K47" s="157"/>
      <c r="L47" s="157"/>
      <c r="M47" s="157"/>
      <c r="N47" s="157"/>
      <c r="O47" s="157"/>
      <c r="P47" s="157"/>
      <c r="Q47" s="157"/>
      <c r="R47" s="157"/>
      <c r="S47" s="157"/>
      <c r="T47" s="157"/>
      <c r="U47" s="158" t="s">
        <v>202</v>
      </c>
      <c r="V47" s="159"/>
      <c r="W47" s="132"/>
      <c r="X47" s="132"/>
      <c r="Y47" s="198"/>
      <c r="Z47" s="162" t="s">
        <v>150</v>
      </c>
      <c r="AA47" s="156"/>
      <c r="AB47" s="156"/>
      <c r="AC47" s="132"/>
      <c r="AD47" s="132"/>
      <c r="AE47" s="133"/>
      <c r="AH47" s="7"/>
      <c r="AI47" s="91" t="s">
        <v>10</v>
      </c>
      <c r="AJ47" s="91" t="s">
        <v>11</v>
      </c>
      <c r="AK47" s="91" t="s">
        <v>12</v>
      </c>
      <c r="AL47" s="92" t="s">
        <v>31</v>
      </c>
      <c r="AM47" s="92" t="s">
        <v>4</v>
      </c>
    </row>
    <row r="48" spans="1:40" ht="14.25" thickTop="1">
      <c r="A48" s="196"/>
      <c r="B48" s="112" t="s">
        <v>198</v>
      </c>
      <c r="C48" s="113"/>
      <c r="D48" s="114" t="s">
        <v>200</v>
      </c>
      <c r="E48" s="163"/>
      <c r="F48" s="163"/>
      <c r="G48" s="149" t="s">
        <v>140</v>
      </c>
      <c r="H48" s="149"/>
      <c r="I48" s="149"/>
      <c r="J48" s="149"/>
      <c r="K48" s="149"/>
      <c r="L48" s="149"/>
      <c r="M48" s="149"/>
      <c r="N48" s="149"/>
      <c r="O48" s="149"/>
      <c r="P48" s="149"/>
      <c r="Q48" s="149"/>
      <c r="R48" s="149"/>
      <c r="S48" s="149"/>
      <c r="T48" s="149"/>
      <c r="U48" s="149"/>
      <c r="V48" s="150"/>
      <c r="W48" s="163" t="s">
        <v>201</v>
      </c>
      <c r="X48" s="163"/>
      <c r="Y48" s="163"/>
      <c r="Z48" s="163"/>
      <c r="AA48" s="134" t="str">
        <f>VLOOKUP(G48,'drop down list'!$F:$J,3,FALSE)&amp;" - "&amp;VLOOKUP(G48,'drop down list'!$F:$J,4,FALSE)&amp;" - "&amp;VLOOKUP(G48,'drop down list'!$F:$J,5,FALSE)</f>
        <v xml:space="preserve"> -  - </v>
      </c>
      <c r="AB48" s="134"/>
      <c r="AC48" s="134"/>
      <c r="AD48" s="134"/>
      <c r="AE48" s="135"/>
      <c r="AH48" s="7" t="s">
        <v>91</v>
      </c>
      <c r="AI48" s="36"/>
      <c r="AJ48" s="36"/>
      <c r="AK48" s="36"/>
      <c r="AL48" s="37">
        <f>VLOOKUP(G48,'drop down list'!$F$1:$K$13,6,FALSE)</f>
        <v>0</v>
      </c>
      <c r="AM48" s="36"/>
      <c r="AN48" s="1" t="str">
        <f>$S$5&amp;","&amp;AI48&amp;","&amp;AJ48&amp;","&amp;AK48&amp;",15,"&amp;AL48&amp;","&amp;AM48&amp;","&amp;VLOOKUP(G48,'drop down list'!$F$1:$K$13,3,FALSE)&amp;","&amp;VLOOKUP(G48,'drop down list'!$F$1:$K$13,4,FALSE)&amp;","&amp;VLOOKUP(G48,'drop down list'!$F$1:$K$13,5,FALSE)&amp;",外国科目認定"</f>
        <v>,,,,15,0,,,,,外国科目認定</v>
      </c>
    </row>
    <row r="49" spans="1:40" ht="14.25" customHeight="1">
      <c r="A49" s="197"/>
      <c r="B49" s="112"/>
      <c r="C49" s="113"/>
      <c r="D49" s="164" t="s">
        <v>199</v>
      </c>
      <c r="E49" s="153"/>
      <c r="F49" s="153"/>
      <c r="G49" s="151" t="str">
        <f>VLOOKUP(G48,'drop down list'!$F$1:$G$13,2,FALSE)</f>
        <v>（Automatically entered）</v>
      </c>
      <c r="H49" s="151"/>
      <c r="I49" s="151"/>
      <c r="J49" s="151"/>
      <c r="K49" s="151"/>
      <c r="L49" s="151"/>
      <c r="M49" s="151"/>
      <c r="N49" s="151"/>
      <c r="O49" s="151"/>
      <c r="P49" s="151"/>
      <c r="Q49" s="151"/>
      <c r="R49" s="151"/>
      <c r="S49" s="151"/>
      <c r="T49" s="151"/>
      <c r="U49" s="151"/>
      <c r="V49" s="152"/>
      <c r="W49" s="174" t="s">
        <v>153</v>
      </c>
      <c r="X49" s="174"/>
      <c r="Y49" s="174"/>
      <c r="Z49" s="174"/>
      <c r="AA49" s="147"/>
      <c r="AB49" s="147"/>
      <c r="AC49" s="147"/>
      <c r="AD49" s="147"/>
      <c r="AE49" s="148"/>
      <c r="AF49" s="23">
        <f>LEN(AA49)-LEN(SUBSTITUTE(SUBSTITUTE(AA49,",",""),"/",""))</f>
        <v>0</v>
      </c>
      <c r="AH49" s="7"/>
      <c r="AL49" s="31"/>
      <c r="AM49" s="2"/>
    </row>
    <row r="50" spans="1:40" s="78" customFormat="1" ht="3" customHeight="1">
      <c r="A50" s="129"/>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1"/>
      <c r="AF50" s="76"/>
      <c r="AG50" s="76"/>
      <c r="AH50" s="77"/>
      <c r="AI50" s="40"/>
      <c r="AJ50" s="40"/>
      <c r="AK50" s="40"/>
      <c r="AL50" s="40"/>
      <c r="AM50" s="40"/>
    </row>
    <row r="51" spans="1:40" ht="23.1" customHeight="1" thickBot="1">
      <c r="A51" s="195" t="s">
        <v>92</v>
      </c>
      <c r="B51" s="154" t="s">
        <v>197</v>
      </c>
      <c r="C51" s="155"/>
      <c r="D51" s="154" t="s">
        <v>199</v>
      </c>
      <c r="E51" s="156"/>
      <c r="F51" s="156"/>
      <c r="G51" s="157"/>
      <c r="H51" s="157"/>
      <c r="I51" s="157"/>
      <c r="J51" s="157"/>
      <c r="K51" s="157"/>
      <c r="L51" s="157"/>
      <c r="M51" s="157"/>
      <c r="N51" s="157"/>
      <c r="O51" s="157"/>
      <c r="P51" s="157"/>
      <c r="Q51" s="157"/>
      <c r="R51" s="157"/>
      <c r="S51" s="157"/>
      <c r="T51" s="157"/>
      <c r="U51" s="158" t="s">
        <v>202</v>
      </c>
      <c r="V51" s="159"/>
      <c r="W51" s="160"/>
      <c r="X51" s="160"/>
      <c r="Y51" s="161"/>
      <c r="Z51" s="162" t="s">
        <v>150</v>
      </c>
      <c r="AA51" s="156"/>
      <c r="AB51" s="156"/>
      <c r="AC51" s="132"/>
      <c r="AD51" s="132"/>
      <c r="AE51" s="133"/>
      <c r="AH51" s="7"/>
      <c r="AI51" s="91" t="s">
        <v>10</v>
      </c>
      <c r="AJ51" s="91" t="s">
        <v>11</v>
      </c>
      <c r="AK51" s="91" t="s">
        <v>12</v>
      </c>
      <c r="AL51" s="92" t="s">
        <v>31</v>
      </c>
      <c r="AM51" s="92" t="s">
        <v>4</v>
      </c>
    </row>
    <row r="52" spans="1:40" ht="14.25" thickTop="1">
      <c r="A52" s="196"/>
      <c r="B52" s="112" t="s">
        <v>198</v>
      </c>
      <c r="C52" s="113"/>
      <c r="D52" s="114" t="s">
        <v>200</v>
      </c>
      <c r="E52" s="163"/>
      <c r="F52" s="163"/>
      <c r="G52" s="149" t="s">
        <v>140</v>
      </c>
      <c r="H52" s="149"/>
      <c r="I52" s="149"/>
      <c r="J52" s="149"/>
      <c r="K52" s="149"/>
      <c r="L52" s="149"/>
      <c r="M52" s="149"/>
      <c r="N52" s="149"/>
      <c r="O52" s="149"/>
      <c r="P52" s="149"/>
      <c r="Q52" s="149"/>
      <c r="R52" s="149"/>
      <c r="S52" s="149"/>
      <c r="T52" s="149"/>
      <c r="U52" s="149"/>
      <c r="V52" s="150"/>
      <c r="W52" s="120" t="s">
        <v>201</v>
      </c>
      <c r="X52" s="117"/>
      <c r="Y52" s="117"/>
      <c r="Z52" s="117"/>
      <c r="AA52" s="134" t="str">
        <f>VLOOKUP(G52,'drop down list'!$F:$J,3,FALSE)&amp;" - "&amp;VLOOKUP(G52,'drop down list'!$F:$J,4,FALSE)&amp;" - "&amp;VLOOKUP(G52,'drop down list'!$F:$J,5,FALSE)</f>
        <v xml:space="preserve"> -  - </v>
      </c>
      <c r="AB52" s="134"/>
      <c r="AC52" s="134"/>
      <c r="AD52" s="134"/>
      <c r="AE52" s="135"/>
      <c r="AH52" s="7" t="s">
        <v>93</v>
      </c>
      <c r="AI52" s="36"/>
      <c r="AJ52" s="36"/>
      <c r="AK52" s="36"/>
      <c r="AL52" s="37">
        <f>VLOOKUP(G52,'drop down list'!$F$1:$K$13,6,FALSE)</f>
        <v>0</v>
      </c>
      <c r="AM52" s="36"/>
      <c r="AN52" s="1" t="str">
        <f>$S$5&amp;","&amp;AI52&amp;","&amp;AJ52&amp;","&amp;AK52&amp;",15,"&amp;AL52&amp;","&amp;AM52&amp;","&amp;VLOOKUP(G52,'drop down list'!$F$1:$K$13,3,FALSE)&amp;","&amp;VLOOKUP(G52,'drop down list'!$F$1:$K$13,4,FALSE)&amp;","&amp;VLOOKUP(G52,'drop down list'!$F$1:$K$13,5,FALSE)&amp;",外国科目認定"</f>
        <v>,,,,15,0,,,,,外国科目認定</v>
      </c>
    </row>
    <row r="53" spans="1:40" ht="14.25" customHeight="1">
      <c r="A53" s="197"/>
      <c r="B53" s="112"/>
      <c r="C53" s="113"/>
      <c r="D53" s="164" t="s">
        <v>199</v>
      </c>
      <c r="E53" s="153"/>
      <c r="F53" s="153"/>
      <c r="G53" s="151" t="str">
        <f>VLOOKUP(G52,'drop down list'!$F$1:$G$13,2,FALSE)</f>
        <v>（Automatically entered）</v>
      </c>
      <c r="H53" s="151"/>
      <c r="I53" s="151"/>
      <c r="J53" s="151"/>
      <c r="K53" s="151"/>
      <c r="L53" s="151"/>
      <c r="M53" s="151"/>
      <c r="N53" s="151"/>
      <c r="O53" s="151"/>
      <c r="P53" s="151"/>
      <c r="Q53" s="151"/>
      <c r="R53" s="151"/>
      <c r="S53" s="151"/>
      <c r="T53" s="151"/>
      <c r="U53" s="151"/>
      <c r="V53" s="152"/>
      <c r="W53" s="174" t="s">
        <v>153</v>
      </c>
      <c r="X53" s="174"/>
      <c r="Y53" s="174"/>
      <c r="Z53" s="174"/>
      <c r="AA53" s="147"/>
      <c r="AB53" s="147"/>
      <c r="AC53" s="147"/>
      <c r="AD53" s="147"/>
      <c r="AE53" s="148"/>
      <c r="AF53" s="23">
        <f>LEN(AA53)-LEN(SUBSTITUTE(SUBSTITUTE(AA53,",",""),"/",""))</f>
        <v>0</v>
      </c>
      <c r="AH53" s="7"/>
      <c r="AL53" s="31"/>
      <c r="AM53" s="2"/>
    </row>
    <row r="54" spans="1:40" s="78" customFormat="1" ht="3" customHeight="1">
      <c r="A54" s="129"/>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1"/>
      <c r="AF54" s="76"/>
      <c r="AG54" s="76"/>
      <c r="AH54" s="77"/>
      <c r="AI54" s="40"/>
      <c r="AJ54" s="40"/>
      <c r="AK54" s="40"/>
      <c r="AL54" s="40"/>
      <c r="AM54" s="40"/>
    </row>
    <row r="55" spans="1:40" ht="23.1" customHeight="1" thickBot="1">
      <c r="A55" s="195" t="s">
        <v>94</v>
      </c>
      <c r="B55" s="154" t="s">
        <v>197</v>
      </c>
      <c r="C55" s="155"/>
      <c r="D55" s="154" t="s">
        <v>199</v>
      </c>
      <c r="E55" s="156"/>
      <c r="F55" s="156"/>
      <c r="G55" s="157"/>
      <c r="H55" s="157"/>
      <c r="I55" s="157"/>
      <c r="J55" s="157"/>
      <c r="K55" s="157"/>
      <c r="L55" s="157"/>
      <c r="M55" s="157"/>
      <c r="N55" s="157"/>
      <c r="O55" s="157"/>
      <c r="P55" s="157"/>
      <c r="Q55" s="157"/>
      <c r="R55" s="157"/>
      <c r="S55" s="157"/>
      <c r="T55" s="157"/>
      <c r="U55" s="158" t="s">
        <v>202</v>
      </c>
      <c r="V55" s="159"/>
      <c r="W55" s="160"/>
      <c r="X55" s="160"/>
      <c r="Y55" s="161"/>
      <c r="Z55" s="162" t="s">
        <v>150</v>
      </c>
      <c r="AA55" s="156"/>
      <c r="AB55" s="156"/>
      <c r="AC55" s="132"/>
      <c r="AD55" s="132"/>
      <c r="AE55" s="133"/>
      <c r="AH55" s="7"/>
      <c r="AI55" s="91" t="s">
        <v>10</v>
      </c>
      <c r="AJ55" s="91" t="s">
        <v>11</v>
      </c>
      <c r="AK55" s="91" t="s">
        <v>12</v>
      </c>
      <c r="AL55" s="92" t="s">
        <v>31</v>
      </c>
      <c r="AM55" s="92" t="s">
        <v>4</v>
      </c>
    </row>
    <row r="56" spans="1:40" ht="14.25" thickTop="1">
      <c r="A56" s="196"/>
      <c r="B56" s="112" t="s">
        <v>198</v>
      </c>
      <c r="C56" s="113"/>
      <c r="D56" s="114" t="s">
        <v>200</v>
      </c>
      <c r="E56" s="163"/>
      <c r="F56" s="163"/>
      <c r="G56" s="149" t="s">
        <v>140</v>
      </c>
      <c r="H56" s="149"/>
      <c r="I56" s="149"/>
      <c r="J56" s="149"/>
      <c r="K56" s="149"/>
      <c r="L56" s="149"/>
      <c r="M56" s="149"/>
      <c r="N56" s="149"/>
      <c r="O56" s="149"/>
      <c r="P56" s="149"/>
      <c r="Q56" s="149"/>
      <c r="R56" s="149"/>
      <c r="S56" s="149"/>
      <c r="T56" s="149"/>
      <c r="U56" s="149"/>
      <c r="V56" s="150"/>
      <c r="W56" s="120" t="s">
        <v>201</v>
      </c>
      <c r="X56" s="117"/>
      <c r="Y56" s="117"/>
      <c r="Z56" s="117"/>
      <c r="AA56" s="134" t="str">
        <f>VLOOKUP(G56,'drop down list'!$F:$J,3,FALSE)&amp;" - "&amp;VLOOKUP(G56,'drop down list'!$F:$J,4,FALSE)&amp;" - "&amp;VLOOKUP(G56,'drop down list'!$F:$J,5,FALSE)</f>
        <v xml:space="preserve"> -  - </v>
      </c>
      <c r="AB56" s="134"/>
      <c r="AC56" s="134"/>
      <c r="AD56" s="134"/>
      <c r="AE56" s="135"/>
      <c r="AH56" s="7" t="s">
        <v>95</v>
      </c>
      <c r="AI56" s="36"/>
      <c r="AJ56" s="36"/>
      <c r="AK56" s="36"/>
      <c r="AL56" s="37">
        <f>VLOOKUP(G56,'drop down list'!$F$1:$K$13,6,FALSE)</f>
        <v>0</v>
      </c>
      <c r="AM56" s="36"/>
      <c r="AN56" s="1" t="str">
        <f>$S$5&amp;","&amp;AI56&amp;","&amp;AJ56&amp;","&amp;AK56&amp;",15,"&amp;AL56&amp;","&amp;AM56&amp;","&amp;VLOOKUP(G56,'drop down list'!$F$1:$K$13,3,FALSE)&amp;","&amp;VLOOKUP(G56,'drop down list'!$F$1:$K$13,4,FALSE)&amp;","&amp;VLOOKUP(G56,'drop down list'!$F$1:$K$13,5,FALSE)&amp;",外国科目認定"</f>
        <v>,,,,15,0,,,,,外国科目認定</v>
      </c>
    </row>
    <row r="57" spans="1:40" ht="14.25" customHeight="1">
      <c r="A57" s="197"/>
      <c r="B57" s="112"/>
      <c r="C57" s="113"/>
      <c r="D57" s="164" t="s">
        <v>199</v>
      </c>
      <c r="E57" s="153"/>
      <c r="F57" s="153"/>
      <c r="G57" s="151" t="str">
        <f>VLOOKUP(G56,'drop down list'!$F$1:$G$13,2,FALSE)</f>
        <v>（Automatically entered）</v>
      </c>
      <c r="H57" s="151"/>
      <c r="I57" s="151"/>
      <c r="J57" s="151"/>
      <c r="K57" s="151"/>
      <c r="L57" s="151"/>
      <c r="M57" s="151"/>
      <c r="N57" s="151"/>
      <c r="O57" s="151"/>
      <c r="P57" s="151"/>
      <c r="Q57" s="151"/>
      <c r="R57" s="151"/>
      <c r="S57" s="151"/>
      <c r="T57" s="151"/>
      <c r="U57" s="151"/>
      <c r="V57" s="152"/>
      <c r="W57" s="174" t="s">
        <v>153</v>
      </c>
      <c r="X57" s="174"/>
      <c r="Y57" s="174"/>
      <c r="Z57" s="174"/>
      <c r="AA57" s="147"/>
      <c r="AB57" s="147"/>
      <c r="AC57" s="147"/>
      <c r="AD57" s="147"/>
      <c r="AE57" s="148"/>
      <c r="AF57" s="23">
        <f>LEN(AA57)-LEN(SUBSTITUTE(SUBSTITUTE(AA57,",",""),"/",""))</f>
        <v>0</v>
      </c>
      <c r="AH57" s="7"/>
      <c r="AL57" s="31"/>
      <c r="AM57" s="2"/>
    </row>
    <row r="58" spans="1:40" s="78" customFormat="1" ht="3" customHeight="1">
      <c r="A58" s="129"/>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1"/>
      <c r="AF58" s="76"/>
      <c r="AG58" s="76"/>
      <c r="AH58" s="77"/>
      <c r="AI58" s="40"/>
      <c r="AJ58" s="40"/>
      <c r="AK58" s="40"/>
      <c r="AL58" s="40"/>
      <c r="AM58" s="40"/>
    </row>
    <row r="59" spans="1:40" ht="23.1" customHeight="1" thickBot="1">
      <c r="A59" s="196" t="s">
        <v>96</v>
      </c>
      <c r="B59" s="202" t="s">
        <v>197</v>
      </c>
      <c r="C59" s="203"/>
      <c r="D59" s="202" t="s">
        <v>199</v>
      </c>
      <c r="E59" s="173"/>
      <c r="F59" s="173"/>
      <c r="G59" s="167"/>
      <c r="H59" s="167"/>
      <c r="I59" s="167"/>
      <c r="J59" s="167"/>
      <c r="K59" s="167"/>
      <c r="L59" s="167"/>
      <c r="M59" s="167"/>
      <c r="N59" s="167"/>
      <c r="O59" s="167"/>
      <c r="P59" s="167"/>
      <c r="Q59" s="167"/>
      <c r="R59" s="167"/>
      <c r="S59" s="167"/>
      <c r="T59" s="167"/>
      <c r="U59" s="168" t="s">
        <v>202</v>
      </c>
      <c r="V59" s="169"/>
      <c r="W59" s="170"/>
      <c r="X59" s="170"/>
      <c r="Y59" s="171"/>
      <c r="Z59" s="172" t="s">
        <v>150</v>
      </c>
      <c r="AA59" s="173"/>
      <c r="AB59" s="173"/>
      <c r="AC59" s="170"/>
      <c r="AD59" s="170"/>
      <c r="AE59" s="201"/>
      <c r="AH59" s="7"/>
      <c r="AI59" s="91" t="s">
        <v>10</v>
      </c>
      <c r="AJ59" s="91" t="s">
        <v>11</v>
      </c>
      <c r="AK59" s="91" t="s">
        <v>12</v>
      </c>
      <c r="AL59" s="92" t="s">
        <v>31</v>
      </c>
      <c r="AM59" s="92" t="s">
        <v>4</v>
      </c>
    </row>
    <row r="60" spans="1:40" ht="14.25" thickTop="1">
      <c r="A60" s="196"/>
      <c r="B60" s="112" t="s">
        <v>198</v>
      </c>
      <c r="C60" s="113"/>
      <c r="D60" s="114" t="s">
        <v>200</v>
      </c>
      <c r="E60" s="163"/>
      <c r="F60" s="163"/>
      <c r="G60" s="149" t="s">
        <v>140</v>
      </c>
      <c r="H60" s="149"/>
      <c r="I60" s="149"/>
      <c r="J60" s="149"/>
      <c r="K60" s="149"/>
      <c r="L60" s="149"/>
      <c r="M60" s="149"/>
      <c r="N60" s="149"/>
      <c r="O60" s="149"/>
      <c r="P60" s="149"/>
      <c r="Q60" s="149"/>
      <c r="R60" s="149"/>
      <c r="S60" s="149"/>
      <c r="T60" s="149"/>
      <c r="U60" s="149"/>
      <c r="V60" s="150"/>
      <c r="W60" s="163" t="s">
        <v>201</v>
      </c>
      <c r="X60" s="163"/>
      <c r="Y60" s="163"/>
      <c r="Z60" s="163"/>
      <c r="AA60" s="134" t="str">
        <f>VLOOKUP(G60,'drop down list'!$F:$J,3,FALSE)&amp;" - "&amp;VLOOKUP(G60,'drop down list'!$F:$J,4,FALSE)&amp;" - "&amp;VLOOKUP(G60,'drop down list'!$F:$J,5,FALSE)</f>
        <v xml:space="preserve"> -  - </v>
      </c>
      <c r="AB60" s="134"/>
      <c r="AC60" s="134"/>
      <c r="AD60" s="134"/>
      <c r="AE60" s="135"/>
      <c r="AH60" s="7" t="s">
        <v>97</v>
      </c>
      <c r="AI60" s="36"/>
      <c r="AJ60" s="36"/>
      <c r="AK60" s="36"/>
      <c r="AL60" s="37">
        <f>VLOOKUP(G60,'drop down list'!$F$1:$K$13,6,FALSE)</f>
        <v>0</v>
      </c>
      <c r="AM60" s="36"/>
      <c r="AN60" s="1" t="str">
        <f>$S$5&amp;","&amp;AI60&amp;","&amp;AJ60&amp;","&amp;AK60&amp;",15,"&amp;AL60&amp;","&amp;AM60&amp;","&amp;VLOOKUP(G60,'drop down list'!$F$1:$K$13,3,FALSE)&amp;","&amp;VLOOKUP(G60,'drop down list'!$F$1:$K$13,4,FALSE)&amp;","&amp;VLOOKUP(G60,'drop down list'!$F$1:$K$13,5,FALSE)&amp;",外国科目認定"</f>
        <v>,,,,15,0,,,,,外国科目認定</v>
      </c>
    </row>
    <row r="61" spans="1:40" ht="14.25" customHeight="1">
      <c r="A61" s="196"/>
      <c r="B61" s="114"/>
      <c r="C61" s="115"/>
      <c r="D61" s="121" t="s">
        <v>199</v>
      </c>
      <c r="E61" s="122"/>
      <c r="F61" s="122"/>
      <c r="G61" s="136" t="str">
        <f>VLOOKUP(G60,'drop down list'!$F$1:$G$13,2,FALSE)</f>
        <v>（Automatically entered）</v>
      </c>
      <c r="H61" s="136"/>
      <c r="I61" s="136"/>
      <c r="J61" s="136"/>
      <c r="K61" s="136"/>
      <c r="L61" s="136"/>
      <c r="M61" s="136"/>
      <c r="N61" s="136"/>
      <c r="O61" s="136"/>
      <c r="P61" s="136"/>
      <c r="Q61" s="136"/>
      <c r="R61" s="136"/>
      <c r="S61" s="136"/>
      <c r="T61" s="136"/>
      <c r="U61" s="136"/>
      <c r="V61" s="137"/>
      <c r="W61" s="138" t="s">
        <v>153</v>
      </c>
      <c r="X61" s="138"/>
      <c r="Y61" s="138"/>
      <c r="Z61" s="138"/>
      <c r="AA61" s="127"/>
      <c r="AB61" s="127"/>
      <c r="AC61" s="127"/>
      <c r="AD61" s="127"/>
      <c r="AE61" s="128"/>
      <c r="AF61" s="23">
        <f>LEN(AA61)-LEN(SUBSTITUTE(SUBSTITUTE(AA61,",",""),"/",""))</f>
        <v>0</v>
      </c>
      <c r="AL61" s="31"/>
      <c r="AM61" s="2"/>
    </row>
    <row r="62" spans="1:40" ht="7.5" customHeight="1">
      <c r="A62" s="8"/>
      <c r="B62" s="8"/>
      <c r="C62" s="8"/>
      <c r="D62" s="8"/>
      <c r="E62" s="8"/>
      <c r="F62" s="8" t="s">
        <v>196</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L62" s="31"/>
      <c r="AM62" s="2"/>
    </row>
    <row r="63" spans="1:40">
      <c r="A63" s="103" t="s">
        <v>221</v>
      </c>
      <c r="AI63" s="31"/>
      <c r="AJ63" s="31"/>
      <c r="AK63" s="31"/>
      <c r="AL63" s="31"/>
      <c r="AM63" s="31"/>
    </row>
    <row r="64" spans="1:40" ht="14.25" thickBot="1">
      <c r="A64" s="35" t="s">
        <v>41</v>
      </c>
      <c r="B64" s="178" t="s">
        <v>170</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80"/>
      <c r="AI64" s="39"/>
      <c r="AJ64" s="39"/>
      <c r="AK64" s="39"/>
      <c r="AL64" s="40"/>
      <c r="AM64" s="40"/>
    </row>
    <row r="65" spans="1:41" ht="23.1" customHeight="1" thickTop="1" thickBot="1">
      <c r="A65" s="204" t="s">
        <v>98</v>
      </c>
      <c r="B65" s="139" t="s">
        <v>197</v>
      </c>
      <c r="C65" s="140"/>
      <c r="D65" s="139" t="s">
        <v>199</v>
      </c>
      <c r="E65" s="141"/>
      <c r="F65" s="141"/>
      <c r="G65" s="142"/>
      <c r="H65" s="142"/>
      <c r="I65" s="142"/>
      <c r="J65" s="142"/>
      <c r="K65" s="142"/>
      <c r="L65" s="142"/>
      <c r="M65" s="142"/>
      <c r="N65" s="142"/>
      <c r="O65" s="142"/>
      <c r="P65" s="142"/>
      <c r="Q65" s="142"/>
      <c r="R65" s="142"/>
      <c r="S65" s="142"/>
      <c r="T65" s="142"/>
      <c r="U65" s="143" t="s">
        <v>202</v>
      </c>
      <c r="V65" s="144"/>
      <c r="W65" s="145"/>
      <c r="X65" s="145"/>
      <c r="Y65" s="146"/>
      <c r="Z65" s="183" t="s">
        <v>150</v>
      </c>
      <c r="AA65" s="141"/>
      <c r="AB65" s="141"/>
      <c r="AC65" s="184"/>
      <c r="AD65" s="184"/>
      <c r="AE65" s="185"/>
      <c r="AH65" s="7"/>
      <c r="AI65" s="91" t="s">
        <v>10</v>
      </c>
      <c r="AJ65" s="91" t="s">
        <v>11</v>
      </c>
      <c r="AK65" s="91" t="s">
        <v>12</v>
      </c>
      <c r="AL65" s="92" t="s">
        <v>31</v>
      </c>
      <c r="AM65" s="92" t="s">
        <v>4</v>
      </c>
    </row>
    <row r="66" spans="1:41" ht="14.25" thickTop="1">
      <c r="A66" s="196"/>
      <c r="B66" s="112" t="s">
        <v>198</v>
      </c>
      <c r="C66" s="113"/>
      <c r="D66" s="116" t="s">
        <v>200</v>
      </c>
      <c r="E66" s="117"/>
      <c r="F66" s="117"/>
      <c r="G66" s="118" t="s">
        <v>140</v>
      </c>
      <c r="H66" s="118"/>
      <c r="I66" s="118"/>
      <c r="J66" s="118"/>
      <c r="K66" s="118"/>
      <c r="L66" s="118"/>
      <c r="M66" s="118"/>
      <c r="N66" s="118"/>
      <c r="O66" s="118"/>
      <c r="P66" s="118"/>
      <c r="Q66" s="118"/>
      <c r="R66" s="118"/>
      <c r="S66" s="118"/>
      <c r="T66" s="118"/>
      <c r="U66" s="118"/>
      <c r="V66" s="119"/>
      <c r="W66" s="120" t="s">
        <v>201</v>
      </c>
      <c r="X66" s="117"/>
      <c r="Y66" s="117"/>
      <c r="Z66" s="117"/>
      <c r="AA66" s="62"/>
      <c r="AB66" s="75" t="s">
        <v>206</v>
      </c>
      <c r="AC66" s="62"/>
      <c r="AD66" s="75" t="s">
        <v>206</v>
      </c>
      <c r="AE66" s="63"/>
      <c r="AH66" s="7" t="s">
        <v>99</v>
      </c>
      <c r="AI66" s="36"/>
      <c r="AJ66" s="36"/>
      <c r="AK66" s="36"/>
      <c r="AL66" s="37"/>
      <c r="AM66" s="36"/>
      <c r="AN66" s="1" t="str">
        <f>$S$5&amp;","&amp;AI66&amp;","&amp;AJ66&amp;","&amp;AK66&amp;",15,"&amp;AL66&amp;","&amp;AM66&amp;","&amp;AA66&amp;","&amp;AC66&amp;","&amp;AE66&amp;",外国科目認定"</f>
        <v>,,,,15,,,,,,外国科目認定</v>
      </c>
      <c r="AO66" s="41"/>
    </row>
    <row r="67" spans="1:41" ht="14.25" customHeight="1">
      <c r="A67" s="197"/>
      <c r="B67" s="112"/>
      <c r="C67" s="113"/>
      <c r="D67" s="164" t="s">
        <v>199</v>
      </c>
      <c r="E67" s="153"/>
      <c r="F67" s="153"/>
      <c r="G67" s="165"/>
      <c r="H67" s="165"/>
      <c r="I67" s="165"/>
      <c r="J67" s="165"/>
      <c r="K67" s="165"/>
      <c r="L67" s="165"/>
      <c r="M67" s="165"/>
      <c r="N67" s="165"/>
      <c r="O67" s="165"/>
      <c r="P67" s="165"/>
      <c r="Q67" s="165"/>
      <c r="R67" s="165"/>
      <c r="S67" s="165"/>
      <c r="T67" s="165"/>
      <c r="U67" s="165"/>
      <c r="V67" s="166"/>
      <c r="W67" s="153" t="s">
        <v>153</v>
      </c>
      <c r="X67" s="153"/>
      <c r="Y67" s="153"/>
      <c r="Z67" s="153"/>
      <c r="AA67" s="147"/>
      <c r="AB67" s="147"/>
      <c r="AC67" s="147"/>
      <c r="AD67" s="147"/>
      <c r="AE67" s="148"/>
      <c r="AF67" s="23">
        <f>LEN(AA67)-LEN(SUBSTITUTE(SUBSTITUTE(AA67,",",""),"/",""))</f>
        <v>0</v>
      </c>
      <c r="AH67" s="7"/>
      <c r="AI67" s="30"/>
      <c r="AJ67" s="30"/>
      <c r="AK67" s="30"/>
      <c r="AL67" s="30"/>
      <c r="AM67" s="30"/>
    </row>
    <row r="68" spans="1:41" s="78" customFormat="1" ht="3" customHeight="1">
      <c r="A68" s="129"/>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1"/>
      <c r="AF68" s="76"/>
      <c r="AG68" s="76"/>
      <c r="AH68" s="77"/>
      <c r="AI68" s="40"/>
      <c r="AJ68" s="40"/>
      <c r="AK68" s="40"/>
      <c r="AL68" s="40"/>
      <c r="AM68" s="40"/>
    </row>
    <row r="69" spans="1:41" ht="23.1" customHeight="1" thickBot="1">
      <c r="A69" s="195" t="s">
        <v>100</v>
      </c>
      <c r="B69" s="154" t="s">
        <v>197</v>
      </c>
      <c r="C69" s="155"/>
      <c r="D69" s="154" t="s">
        <v>199</v>
      </c>
      <c r="E69" s="156"/>
      <c r="F69" s="156"/>
      <c r="G69" s="157"/>
      <c r="H69" s="157"/>
      <c r="I69" s="157"/>
      <c r="J69" s="157"/>
      <c r="K69" s="157"/>
      <c r="L69" s="157"/>
      <c r="M69" s="157"/>
      <c r="N69" s="157"/>
      <c r="O69" s="157"/>
      <c r="P69" s="157"/>
      <c r="Q69" s="157"/>
      <c r="R69" s="157"/>
      <c r="S69" s="157"/>
      <c r="T69" s="157"/>
      <c r="U69" s="158" t="s">
        <v>202</v>
      </c>
      <c r="V69" s="159"/>
      <c r="W69" s="160"/>
      <c r="X69" s="160"/>
      <c r="Y69" s="161"/>
      <c r="Z69" s="162" t="s">
        <v>150</v>
      </c>
      <c r="AA69" s="156"/>
      <c r="AB69" s="156"/>
      <c r="AC69" s="132"/>
      <c r="AD69" s="132"/>
      <c r="AE69" s="133"/>
      <c r="AH69" s="7"/>
      <c r="AI69" s="91" t="s">
        <v>10</v>
      </c>
      <c r="AJ69" s="91" t="s">
        <v>11</v>
      </c>
      <c r="AK69" s="91" t="s">
        <v>12</v>
      </c>
      <c r="AL69" s="92" t="s">
        <v>31</v>
      </c>
      <c r="AM69" s="92" t="s">
        <v>4</v>
      </c>
    </row>
    <row r="70" spans="1:41" ht="14.25" thickTop="1">
      <c r="A70" s="196"/>
      <c r="B70" s="112" t="s">
        <v>198</v>
      </c>
      <c r="C70" s="113"/>
      <c r="D70" s="116" t="s">
        <v>200</v>
      </c>
      <c r="E70" s="117"/>
      <c r="F70" s="117"/>
      <c r="G70" s="118" t="s">
        <v>140</v>
      </c>
      <c r="H70" s="118"/>
      <c r="I70" s="118"/>
      <c r="J70" s="118"/>
      <c r="K70" s="118"/>
      <c r="L70" s="118"/>
      <c r="M70" s="118"/>
      <c r="N70" s="118"/>
      <c r="O70" s="118"/>
      <c r="P70" s="118"/>
      <c r="Q70" s="118"/>
      <c r="R70" s="118"/>
      <c r="S70" s="118"/>
      <c r="T70" s="118"/>
      <c r="U70" s="118"/>
      <c r="V70" s="119"/>
      <c r="W70" s="120" t="s">
        <v>201</v>
      </c>
      <c r="X70" s="117"/>
      <c r="Y70" s="117"/>
      <c r="Z70" s="117"/>
      <c r="AA70" s="62"/>
      <c r="AB70" s="75" t="s">
        <v>206</v>
      </c>
      <c r="AC70" s="62"/>
      <c r="AD70" s="75" t="s">
        <v>206</v>
      </c>
      <c r="AE70" s="63"/>
      <c r="AH70" s="7" t="s">
        <v>101</v>
      </c>
      <c r="AI70" s="36"/>
      <c r="AJ70" s="36"/>
      <c r="AK70" s="36"/>
      <c r="AL70" s="37"/>
      <c r="AM70" s="36"/>
      <c r="AN70" s="1" t="str">
        <f>$S$5&amp;","&amp;AI70&amp;","&amp;AJ70&amp;","&amp;AK70&amp;",15,"&amp;AL70&amp;","&amp;AM70&amp;","&amp;AA70&amp;","&amp;AC70&amp;","&amp;AE70&amp;",外国科目認定"</f>
        <v>,,,,15,,,,,,外国科目認定</v>
      </c>
    </row>
    <row r="71" spans="1:41" ht="14.25" customHeight="1">
      <c r="A71" s="197"/>
      <c r="B71" s="112"/>
      <c r="C71" s="113"/>
      <c r="D71" s="164" t="s">
        <v>199</v>
      </c>
      <c r="E71" s="153"/>
      <c r="F71" s="153"/>
      <c r="G71" s="165"/>
      <c r="H71" s="165"/>
      <c r="I71" s="165"/>
      <c r="J71" s="165"/>
      <c r="K71" s="165"/>
      <c r="L71" s="165"/>
      <c r="M71" s="165"/>
      <c r="N71" s="165"/>
      <c r="O71" s="165"/>
      <c r="P71" s="165"/>
      <c r="Q71" s="165"/>
      <c r="R71" s="165"/>
      <c r="S71" s="165"/>
      <c r="T71" s="165"/>
      <c r="U71" s="165"/>
      <c r="V71" s="166"/>
      <c r="W71" s="153" t="s">
        <v>153</v>
      </c>
      <c r="X71" s="153"/>
      <c r="Y71" s="153"/>
      <c r="Z71" s="153"/>
      <c r="AA71" s="147"/>
      <c r="AB71" s="147"/>
      <c r="AC71" s="147"/>
      <c r="AD71" s="147"/>
      <c r="AE71" s="148"/>
      <c r="AF71" s="23">
        <f>LEN(AA71)-LEN(SUBSTITUTE(SUBSTITUTE(AA71,",",""),"/",""))</f>
        <v>0</v>
      </c>
      <c r="AH71" s="7"/>
      <c r="AI71" s="30"/>
      <c r="AJ71" s="30"/>
      <c r="AK71" s="30"/>
      <c r="AL71" s="30"/>
      <c r="AM71" s="30"/>
    </row>
    <row r="72" spans="1:41" s="78" customFormat="1" ht="3" customHeight="1">
      <c r="A72" s="129"/>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1"/>
      <c r="AF72" s="76"/>
      <c r="AG72" s="76"/>
      <c r="AH72" s="77"/>
      <c r="AI72" s="40"/>
      <c r="AJ72" s="40"/>
      <c r="AK72" s="40"/>
      <c r="AL72" s="40"/>
      <c r="AM72" s="40"/>
    </row>
    <row r="73" spans="1:41" ht="23.1" customHeight="1" thickBot="1">
      <c r="A73" s="195" t="s">
        <v>102</v>
      </c>
      <c r="B73" s="154" t="s">
        <v>197</v>
      </c>
      <c r="C73" s="155"/>
      <c r="D73" s="154" t="s">
        <v>199</v>
      </c>
      <c r="E73" s="156"/>
      <c r="F73" s="156"/>
      <c r="G73" s="157"/>
      <c r="H73" s="157"/>
      <c r="I73" s="157"/>
      <c r="J73" s="157"/>
      <c r="K73" s="157"/>
      <c r="L73" s="157"/>
      <c r="M73" s="157"/>
      <c r="N73" s="157"/>
      <c r="O73" s="157"/>
      <c r="P73" s="157"/>
      <c r="Q73" s="157"/>
      <c r="R73" s="157"/>
      <c r="S73" s="157"/>
      <c r="T73" s="157"/>
      <c r="U73" s="158" t="s">
        <v>202</v>
      </c>
      <c r="V73" s="159"/>
      <c r="W73" s="160"/>
      <c r="X73" s="160"/>
      <c r="Y73" s="161"/>
      <c r="Z73" s="162" t="s">
        <v>150</v>
      </c>
      <c r="AA73" s="156"/>
      <c r="AB73" s="156"/>
      <c r="AC73" s="132"/>
      <c r="AD73" s="132"/>
      <c r="AE73" s="133"/>
      <c r="AH73" s="7"/>
      <c r="AI73" s="91" t="s">
        <v>10</v>
      </c>
      <c r="AJ73" s="91" t="s">
        <v>11</v>
      </c>
      <c r="AK73" s="91" t="s">
        <v>12</v>
      </c>
      <c r="AL73" s="92" t="s">
        <v>31</v>
      </c>
      <c r="AM73" s="92" t="s">
        <v>4</v>
      </c>
    </row>
    <row r="74" spans="1:41" ht="14.25" thickTop="1">
      <c r="A74" s="196"/>
      <c r="B74" s="112" t="s">
        <v>198</v>
      </c>
      <c r="C74" s="113"/>
      <c r="D74" s="114" t="s">
        <v>200</v>
      </c>
      <c r="E74" s="163"/>
      <c r="F74" s="163"/>
      <c r="G74" s="118" t="s">
        <v>140</v>
      </c>
      <c r="H74" s="118"/>
      <c r="I74" s="118"/>
      <c r="J74" s="118"/>
      <c r="K74" s="118"/>
      <c r="L74" s="118"/>
      <c r="M74" s="118"/>
      <c r="N74" s="118"/>
      <c r="O74" s="118"/>
      <c r="P74" s="118"/>
      <c r="Q74" s="118"/>
      <c r="R74" s="118"/>
      <c r="S74" s="118"/>
      <c r="T74" s="118"/>
      <c r="U74" s="118"/>
      <c r="V74" s="119"/>
      <c r="W74" s="120" t="s">
        <v>201</v>
      </c>
      <c r="X74" s="117"/>
      <c r="Y74" s="117"/>
      <c r="Z74" s="117"/>
      <c r="AA74" s="62"/>
      <c r="AB74" s="75" t="s">
        <v>206</v>
      </c>
      <c r="AC74" s="62"/>
      <c r="AD74" s="75" t="s">
        <v>206</v>
      </c>
      <c r="AE74" s="63"/>
      <c r="AH74" s="7" t="s">
        <v>103</v>
      </c>
      <c r="AI74" s="36"/>
      <c r="AJ74" s="36"/>
      <c r="AK74" s="36"/>
      <c r="AL74" s="37"/>
      <c r="AM74" s="36"/>
      <c r="AN74" s="1" t="str">
        <f>$S$5&amp;","&amp;AI74&amp;","&amp;AJ74&amp;","&amp;AK74&amp;",15,"&amp;AL74&amp;","&amp;AM74&amp;","&amp;AA74&amp;","&amp;AC74&amp;","&amp;AE74&amp;",外国科目認定"</f>
        <v>,,,,15,,,,,,外国科目認定</v>
      </c>
    </row>
    <row r="75" spans="1:41" ht="14.25" customHeight="1">
      <c r="A75" s="197"/>
      <c r="B75" s="112"/>
      <c r="C75" s="113"/>
      <c r="D75" s="164" t="s">
        <v>199</v>
      </c>
      <c r="E75" s="153"/>
      <c r="F75" s="153"/>
      <c r="G75" s="165"/>
      <c r="H75" s="165"/>
      <c r="I75" s="165"/>
      <c r="J75" s="165"/>
      <c r="K75" s="165"/>
      <c r="L75" s="165"/>
      <c r="M75" s="165"/>
      <c r="N75" s="165"/>
      <c r="O75" s="165"/>
      <c r="P75" s="165"/>
      <c r="Q75" s="165"/>
      <c r="R75" s="165"/>
      <c r="S75" s="165"/>
      <c r="T75" s="165"/>
      <c r="U75" s="165"/>
      <c r="V75" s="166"/>
      <c r="W75" s="153" t="s">
        <v>153</v>
      </c>
      <c r="X75" s="153"/>
      <c r="Y75" s="153"/>
      <c r="Z75" s="153"/>
      <c r="AA75" s="147"/>
      <c r="AB75" s="147"/>
      <c r="AC75" s="147"/>
      <c r="AD75" s="147"/>
      <c r="AE75" s="148"/>
      <c r="AF75" s="23">
        <f>LEN(AA75)-LEN(SUBSTITUTE(SUBSTITUTE(AA75,",",""),"/",""))</f>
        <v>0</v>
      </c>
      <c r="AH75" s="7"/>
      <c r="AI75" s="30"/>
      <c r="AJ75" s="30"/>
      <c r="AK75" s="30"/>
      <c r="AL75" s="30"/>
      <c r="AM75" s="30"/>
    </row>
    <row r="76" spans="1:41" s="78" customFormat="1" ht="3" customHeight="1">
      <c r="A76" s="129"/>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1"/>
      <c r="AF76" s="76"/>
      <c r="AG76" s="76"/>
      <c r="AH76" s="77"/>
      <c r="AI76" s="40"/>
      <c r="AJ76" s="40"/>
      <c r="AK76" s="40"/>
      <c r="AL76" s="40"/>
      <c r="AM76" s="40"/>
    </row>
    <row r="77" spans="1:41" ht="23.1" customHeight="1" thickBot="1">
      <c r="A77" s="196" t="s">
        <v>104</v>
      </c>
      <c r="B77" s="154" t="s">
        <v>197</v>
      </c>
      <c r="C77" s="155"/>
      <c r="D77" s="154" t="s">
        <v>199</v>
      </c>
      <c r="E77" s="156"/>
      <c r="F77" s="156"/>
      <c r="G77" s="157"/>
      <c r="H77" s="157"/>
      <c r="I77" s="157"/>
      <c r="J77" s="157"/>
      <c r="K77" s="157"/>
      <c r="L77" s="157"/>
      <c r="M77" s="157"/>
      <c r="N77" s="157"/>
      <c r="O77" s="157"/>
      <c r="P77" s="157"/>
      <c r="Q77" s="157"/>
      <c r="R77" s="157"/>
      <c r="S77" s="157"/>
      <c r="T77" s="157"/>
      <c r="U77" s="158" t="s">
        <v>202</v>
      </c>
      <c r="V77" s="159"/>
      <c r="W77" s="160"/>
      <c r="X77" s="160"/>
      <c r="Y77" s="161"/>
      <c r="Z77" s="162" t="s">
        <v>150</v>
      </c>
      <c r="AA77" s="156"/>
      <c r="AB77" s="156"/>
      <c r="AC77" s="132"/>
      <c r="AD77" s="132"/>
      <c r="AE77" s="133"/>
      <c r="AH77" s="7"/>
      <c r="AI77" s="91" t="s">
        <v>10</v>
      </c>
      <c r="AJ77" s="91" t="s">
        <v>11</v>
      </c>
      <c r="AK77" s="91" t="s">
        <v>12</v>
      </c>
      <c r="AL77" s="92" t="s">
        <v>31</v>
      </c>
      <c r="AM77" s="92" t="s">
        <v>4</v>
      </c>
    </row>
    <row r="78" spans="1:41" ht="14.25" thickTop="1">
      <c r="A78" s="196"/>
      <c r="B78" s="112" t="s">
        <v>198</v>
      </c>
      <c r="C78" s="113"/>
      <c r="D78" s="116" t="s">
        <v>200</v>
      </c>
      <c r="E78" s="117"/>
      <c r="F78" s="117"/>
      <c r="G78" s="118" t="s">
        <v>140</v>
      </c>
      <c r="H78" s="118"/>
      <c r="I78" s="118"/>
      <c r="J78" s="118"/>
      <c r="K78" s="118"/>
      <c r="L78" s="118"/>
      <c r="M78" s="118"/>
      <c r="N78" s="118"/>
      <c r="O78" s="118"/>
      <c r="P78" s="118"/>
      <c r="Q78" s="118"/>
      <c r="R78" s="118"/>
      <c r="S78" s="118"/>
      <c r="T78" s="118"/>
      <c r="U78" s="118"/>
      <c r="V78" s="119"/>
      <c r="W78" s="120" t="s">
        <v>201</v>
      </c>
      <c r="X78" s="117"/>
      <c r="Y78" s="117"/>
      <c r="Z78" s="117"/>
      <c r="AA78" s="62"/>
      <c r="AB78" s="75" t="s">
        <v>206</v>
      </c>
      <c r="AC78" s="62"/>
      <c r="AD78" s="75" t="s">
        <v>206</v>
      </c>
      <c r="AE78" s="63"/>
      <c r="AH78" s="7" t="s">
        <v>105</v>
      </c>
      <c r="AI78" s="36"/>
      <c r="AJ78" s="36"/>
      <c r="AK78" s="36"/>
      <c r="AL78" s="37"/>
      <c r="AM78" s="36"/>
      <c r="AN78" s="1" t="str">
        <f>$S$5&amp;","&amp;AI78&amp;","&amp;AJ78&amp;","&amp;AK78&amp;",15,"&amp;AL78&amp;","&amp;AM78&amp;","&amp;AA78&amp;","&amp;AC78&amp;","&amp;AE78&amp;",外国科目認定"</f>
        <v>,,,,15,,,,,,外国科目認定</v>
      </c>
    </row>
    <row r="79" spans="1:41" ht="14.25" customHeight="1">
      <c r="A79" s="196"/>
      <c r="B79" s="112"/>
      <c r="C79" s="113"/>
      <c r="D79" s="164" t="s">
        <v>199</v>
      </c>
      <c r="E79" s="153"/>
      <c r="F79" s="153"/>
      <c r="G79" s="165"/>
      <c r="H79" s="165"/>
      <c r="I79" s="165"/>
      <c r="J79" s="165"/>
      <c r="K79" s="165"/>
      <c r="L79" s="165"/>
      <c r="M79" s="165"/>
      <c r="N79" s="165"/>
      <c r="O79" s="165"/>
      <c r="P79" s="165"/>
      <c r="Q79" s="165"/>
      <c r="R79" s="165"/>
      <c r="S79" s="165"/>
      <c r="T79" s="165"/>
      <c r="U79" s="165"/>
      <c r="V79" s="166"/>
      <c r="W79" s="153" t="s">
        <v>153</v>
      </c>
      <c r="X79" s="153"/>
      <c r="Y79" s="153"/>
      <c r="Z79" s="153"/>
      <c r="AA79" s="147"/>
      <c r="AB79" s="147"/>
      <c r="AC79" s="147"/>
      <c r="AD79" s="147"/>
      <c r="AE79" s="148"/>
      <c r="AF79" s="23">
        <f>LEN(AA79)-LEN(SUBSTITUTE(SUBSTITUTE(AA79,",",""),"/",""))</f>
        <v>0</v>
      </c>
      <c r="AH79" s="7"/>
      <c r="AI79" s="30"/>
      <c r="AJ79" s="30"/>
      <c r="AK79" s="30"/>
      <c r="AL79" s="30"/>
      <c r="AM79" s="30"/>
    </row>
    <row r="80" spans="1:41" s="78" customFormat="1" ht="3" customHeight="1">
      <c r="A80" s="129"/>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1"/>
      <c r="AF80" s="76"/>
      <c r="AG80" s="76"/>
      <c r="AH80" s="77"/>
      <c r="AI80" s="40"/>
      <c r="AJ80" s="40"/>
      <c r="AK80" s="40"/>
      <c r="AL80" s="40"/>
      <c r="AM80" s="40"/>
    </row>
    <row r="81" spans="1:40" ht="23.1" customHeight="1" thickBot="1">
      <c r="A81" s="195" t="s">
        <v>106</v>
      </c>
      <c r="B81" s="154" t="s">
        <v>197</v>
      </c>
      <c r="C81" s="155"/>
      <c r="D81" s="154" t="s">
        <v>199</v>
      </c>
      <c r="E81" s="156"/>
      <c r="F81" s="156"/>
      <c r="G81" s="157"/>
      <c r="H81" s="157"/>
      <c r="I81" s="157"/>
      <c r="J81" s="157"/>
      <c r="K81" s="157"/>
      <c r="L81" s="157"/>
      <c r="M81" s="157"/>
      <c r="N81" s="157"/>
      <c r="O81" s="157"/>
      <c r="P81" s="157"/>
      <c r="Q81" s="157"/>
      <c r="R81" s="157"/>
      <c r="S81" s="157"/>
      <c r="T81" s="157"/>
      <c r="U81" s="158" t="s">
        <v>202</v>
      </c>
      <c r="V81" s="159"/>
      <c r="W81" s="160"/>
      <c r="X81" s="160"/>
      <c r="Y81" s="161"/>
      <c r="Z81" s="162" t="s">
        <v>150</v>
      </c>
      <c r="AA81" s="156"/>
      <c r="AB81" s="156"/>
      <c r="AC81" s="132"/>
      <c r="AD81" s="132"/>
      <c r="AE81" s="133"/>
      <c r="AH81" s="7"/>
      <c r="AI81" s="91" t="s">
        <v>10</v>
      </c>
      <c r="AJ81" s="91" t="s">
        <v>11</v>
      </c>
      <c r="AK81" s="91" t="s">
        <v>12</v>
      </c>
      <c r="AL81" s="92" t="s">
        <v>31</v>
      </c>
      <c r="AM81" s="92" t="s">
        <v>4</v>
      </c>
    </row>
    <row r="82" spans="1:40" ht="14.25" thickTop="1">
      <c r="A82" s="196"/>
      <c r="B82" s="112" t="s">
        <v>198</v>
      </c>
      <c r="C82" s="113"/>
      <c r="D82" s="114" t="s">
        <v>200</v>
      </c>
      <c r="E82" s="163"/>
      <c r="F82" s="163"/>
      <c r="G82" s="118" t="s">
        <v>140</v>
      </c>
      <c r="H82" s="118"/>
      <c r="I82" s="118"/>
      <c r="J82" s="118"/>
      <c r="K82" s="118"/>
      <c r="L82" s="118"/>
      <c r="M82" s="118"/>
      <c r="N82" s="118"/>
      <c r="O82" s="118"/>
      <c r="P82" s="118"/>
      <c r="Q82" s="118"/>
      <c r="R82" s="118"/>
      <c r="S82" s="118"/>
      <c r="T82" s="118"/>
      <c r="U82" s="118"/>
      <c r="V82" s="119"/>
      <c r="W82" s="120" t="s">
        <v>201</v>
      </c>
      <c r="X82" s="117"/>
      <c r="Y82" s="117"/>
      <c r="Z82" s="117"/>
      <c r="AA82" s="62"/>
      <c r="AB82" s="75" t="s">
        <v>206</v>
      </c>
      <c r="AC82" s="62"/>
      <c r="AD82" s="75" t="s">
        <v>206</v>
      </c>
      <c r="AE82" s="63"/>
      <c r="AH82" s="7" t="s">
        <v>107</v>
      </c>
      <c r="AI82" s="36"/>
      <c r="AJ82" s="36"/>
      <c r="AK82" s="36"/>
      <c r="AL82" s="37"/>
      <c r="AM82" s="36"/>
      <c r="AN82" s="1" t="str">
        <f>$S$5&amp;","&amp;AI82&amp;","&amp;AJ82&amp;","&amp;AK82&amp;",15,"&amp;AL82&amp;","&amp;AM82&amp;","&amp;AA82&amp;","&amp;AC82&amp;","&amp;AE82&amp;",外国科目認定"</f>
        <v>,,,,15,,,,,,外国科目認定</v>
      </c>
    </row>
    <row r="83" spans="1:40" ht="14.25" customHeight="1">
      <c r="A83" s="197"/>
      <c r="B83" s="112"/>
      <c r="C83" s="113"/>
      <c r="D83" s="164" t="s">
        <v>199</v>
      </c>
      <c r="E83" s="153"/>
      <c r="F83" s="153"/>
      <c r="G83" s="165"/>
      <c r="H83" s="165"/>
      <c r="I83" s="165"/>
      <c r="J83" s="165"/>
      <c r="K83" s="165"/>
      <c r="L83" s="165"/>
      <c r="M83" s="165"/>
      <c r="N83" s="165"/>
      <c r="O83" s="165"/>
      <c r="P83" s="165"/>
      <c r="Q83" s="165"/>
      <c r="R83" s="165"/>
      <c r="S83" s="165"/>
      <c r="T83" s="165"/>
      <c r="U83" s="165"/>
      <c r="V83" s="166"/>
      <c r="W83" s="153" t="s">
        <v>153</v>
      </c>
      <c r="X83" s="153"/>
      <c r="Y83" s="153"/>
      <c r="Z83" s="153"/>
      <c r="AA83" s="147"/>
      <c r="AB83" s="147"/>
      <c r="AC83" s="147"/>
      <c r="AD83" s="147"/>
      <c r="AE83" s="148"/>
      <c r="AF83" s="23">
        <f>LEN(AA83)-LEN(SUBSTITUTE(SUBSTITUTE(AA83,",",""),"/",""))</f>
        <v>0</v>
      </c>
      <c r="AH83" s="7"/>
      <c r="AI83" s="30"/>
      <c r="AJ83" s="30"/>
      <c r="AK83" s="30"/>
      <c r="AL83" s="30"/>
      <c r="AM83" s="30"/>
    </row>
    <row r="84" spans="1:40" s="78" customFormat="1" ht="3" customHeight="1">
      <c r="A84" s="129"/>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1"/>
      <c r="AF84" s="76"/>
      <c r="AG84" s="76"/>
      <c r="AH84" s="77"/>
      <c r="AI84" s="40"/>
      <c r="AJ84" s="40"/>
      <c r="AK84" s="40"/>
      <c r="AL84" s="40"/>
      <c r="AM84" s="40"/>
    </row>
    <row r="85" spans="1:40" ht="23.1" customHeight="1" thickBot="1">
      <c r="A85" s="195" t="s">
        <v>108</v>
      </c>
      <c r="B85" s="154" t="s">
        <v>197</v>
      </c>
      <c r="C85" s="155"/>
      <c r="D85" s="154" t="s">
        <v>199</v>
      </c>
      <c r="E85" s="156"/>
      <c r="F85" s="156"/>
      <c r="G85" s="157"/>
      <c r="H85" s="157"/>
      <c r="I85" s="157"/>
      <c r="J85" s="157"/>
      <c r="K85" s="157"/>
      <c r="L85" s="157"/>
      <c r="M85" s="157"/>
      <c r="N85" s="157"/>
      <c r="O85" s="157"/>
      <c r="P85" s="157"/>
      <c r="Q85" s="157"/>
      <c r="R85" s="157"/>
      <c r="S85" s="157"/>
      <c r="T85" s="157"/>
      <c r="U85" s="158" t="s">
        <v>202</v>
      </c>
      <c r="V85" s="159"/>
      <c r="W85" s="160"/>
      <c r="X85" s="160"/>
      <c r="Y85" s="161"/>
      <c r="Z85" s="162" t="s">
        <v>150</v>
      </c>
      <c r="AA85" s="156"/>
      <c r="AB85" s="156"/>
      <c r="AC85" s="132"/>
      <c r="AD85" s="132"/>
      <c r="AE85" s="133"/>
      <c r="AH85" s="7"/>
      <c r="AI85" s="91" t="s">
        <v>10</v>
      </c>
      <c r="AJ85" s="91" t="s">
        <v>11</v>
      </c>
      <c r="AK85" s="91" t="s">
        <v>12</v>
      </c>
      <c r="AL85" s="92" t="s">
        <v>31</v>
      </c>
      <c r="AM85" s="92" t="s">
        <v>4</v>
      </c>
    </row>
    <row r="86" spans="1:40" ht="14.25" thickTop="1">
      <c r="A86" s="196"/>
      <c r="B86" s="112" t="s">
        <v>198</v>
      </c>
      <c r="C86" s="113"/>
      <c r="D86" s="114" t="s">
        <v>200</v>
      </c>
      <c r="E86" s="163"/>
      <c r="F86" s="163"/>
      <c r="G86" s="118" t="s">
        <v>140</v>
      </c>
      <c r="H86" s="118"/>
      <c r="I86" s="118"/>
      <c r="J86" s="118"/>
      <c r="K86" s="118"/>
      <c r="L86" s="118"/>
      <c r="M86" s="118"/>
      <c r="N86" s="118"/>
      <c r="O86" s="118"/>
      <c r="P86" s="118"/>
      <c r="Q86" s="118"/>
      <c r="R86" s="118"/>
      <c r="S86" s="118"/>
      <c r="T86" s="118"/>
      <c r="U86" s="118"/>
      <c r="V86" s="119"/>
      <c r="W86" s="120" t="s">
        <v>201</v>
      </c>
      <c r="X86" s="117"/>
      <c r="Y86" s="117"/>
      <c r="Z86" s="117"/>
      <c r="AA86" s="62"/>
      <c r="AB86" s="75" t="s">
        <v>206</v>
      </c>
      <c r="AC86" s="62"/>
      <c r="AD86" s="75" t="s">
        <v>206</v>
      </c>
      <c r="AE86" s="63"/>
      <c r="AH86" s="7" t="s">
        <v>109</v>
      </c>
      <c r="AI86" s="36"/>
      <c r="AJ86" s="36"/>
      <c r="AK86" s="36"/>
      <c r="AL86" s="37"/>
      <c r="AM86" s="36"/>
      <c r="AN86" s="1" t="str">
        <f>$S$5&amp;","&amp;AI86&amp;","&amp;AJ86&amp;","&amp;AK86&amp;",15,"&amp;AL86&amp;","&amp;AM86&amp;","&amp;AA86&amp;","&amp;AC86&amp;","&amp;AE86&amp;",外国科目認定"</f>
        <v>,,,,15,,,,,,外国科目認定</v>
      </c>
    </row>
    <row r="87" spans="1:40" ht="14.25" customHeight="1">
      <c r="A87" s="197"/>
      <c r="B87" s="112"/>
      <c r="C87" s="113"/>
      <c r="D87" s="164" t="s">
        <v>199</v>
      </c>
      <c r="E87" s="153"/>
      <c r="F87" s="153"/>
      <c r="G87" s="165"/>
      <c r="H87" s="165"/>
      <c r="I87" s="165"/>
      <c r="J87" s="165"/>
      <c r="K87" s="165"/>
      <c r="L87" s="165"/>
      <c r="M87" s="165"/>
      <c r="N87" s="165"/>
      <c r="O87" s="165"/>
      <c r="P87" s="165"/>
      <c r="Q87" s="165"/>
      <c r="R87" s="165"/>
      <c r="S87" s="165"/>
      <c r="T87" s="165"/>
      <c r="U87" s="165"/>
      <c r="V87" s="166"/>
      <c r="W87" s="153" t="s">
        <v>153</v>
      </c>
      <c r="X87" s="153"/>
      <c r="Y87" s="153"/>
      <c r="Z87" s="153"/>
      <c r="AA87" s="147"/>
      <c r="AB87" s="147"/>
      <c r="AC87" s="147"/>
      <c r="AD87" s="147"/>
      <c r="AE87" s="148"/>
      <c r="AF87" s="23">
        <f>LEN(AA87)-LEN(SUBSTITUTE(SUBSTITUTE(AA87,",",""),"/",""))</f>
        <v>0</v>
      </c>
      <c r="AH87" s="7"/>
      <c r="AI87" s="30"/>
      <c r="AJ87" s="30"/>
      <c r="AK87" s="30"/>
      <c r="AL87" s="30"/>
      <c r="AM87" s="30"/>
    </row>
    <row r="88" spans="1:40" s="78" customFormat="1" ht="3" customHeight="1">
      <c r="A88" s="129"/>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1"/>
      <c r="AF88" s="76"/>
      <c r="AG88" s="76"/>
      <c r="AH88" s="77"/>
      <c r="AI88" s="40"/>
      <c r="AJ88" s="40"/>
      <c r="AK88" s="40"/>
      <c r="AL88" s="40"/>
      <c r="AM88" s="40"/>
    </row>
    <row r="89" spans="1:40" ht="23.1" customHeight="1" thickBot="1">
      <c r="A89" s="195" t="s">
        <v>110</v>
      </c>
      <c r="B89" s="154" t="s">
        <v>197</v>
      </c>
      <c r="C89" s="155"/>
      <c r="D89" s="154" t="s">
        <v>199</v>
      </c>
      <c r="E89" s="156"/>
      <c r="F89" s="156"/>
      <c r="G89" s="157"/>
      <c r="H89" s="157"/>
      <c r="I89" s="157"/>
      <c r="J89" s="157"/>
      <c r="K89" s="157"/>
      <c r="L89" s="157"/>
      <c r="M89" s="157"/>
      <c r="N89" s="157"/>
      <c r="O89" s="157"/>
      <c r="P89" s="157"/>
      <c r="Q89" s="157"/>
      <c r="R89" s="157"/>
      <c r="S89" s="157"/>
      <c r="T89" s="157"/>
      <c r="U89" s="158" t="s">
        <v>202</v>
      </c>
      <c r="V89" s="159"/>
      <c r="W89" s="160"/>
      <c r="X89" s="160"/>
      <c r="Y89" s="161"/>
      <c r="Z89" s="162" t="s">
        <v>150</v>
      </c>
      <c r="AA89" s="156"/>
      <c r="AB89" s="156"/>
      <c r="AC89" s="132"/>
      <c r="AD89" s="132"/>
      <c r="AE89" s="133"/>
      <c r="AH89" s="7"/>
      <c r="AI89" s="91" t="s">
        <v>10</v>
      </c>
      <c r="AJ89" s="91" t="s">
        <v>11</v>
      </c>
      <c r="AK89" s="91" t="s">
        <v>12</v>
      </c>
      <c r="AL89" s="92" t="s">
        <v>31</v>
      </c>
      <c r="AM89" s="92" t="s">
        <v>4</v>
      </c>
    </row>
    <row r="90" spans="1:40" ht="14.25" thickTop="1">
      <c r="A90" s="196"/>
      <c r="B90" s="112" t="s">
        <v>198</v>
      </c>
      <c r="C90" s="113"/>
      <c r="D90" s="116" t="s">
        <v>200</v>
      </c>
      <c r="E90" s="117"/>
      <c r="F90" s="117"/>
      <c r="G90" s="118" t="s">
        <v>140</v>
      </c>
      <c r="H90" s="118"/>
      <c r="I90" s="118"/>
      <c r="J90" s="118"/>
      <c r="K90" s="118"/>
      <c r="L90" s="118"/>
      <c r="M90" s="118"/>
      <c r="N90" s="118"/>
      <c r="O90" s="118"/>
      <c r="P90" s="118"/>
      <c r="Q90" s="118"/>
      <c r="R90" s="118"/>
      <c r="S90" s="118"/>
      <c r="T90" s="118"/>
      <c r="U90" s="118"/>
      <c r="V90" s="119"/>
      <c r="W90" s="120" t="s">
        <v>201</v>
      </c>
      <c r="X90" s="117"/>
      <c r="Y90" s="117"/>
      <c r="Z90" s="117"/>
      <c r="AA90" s="62"/>
      <c r="AB90" s="75" t="s">
        <v>206</v>
      </c>
      <c r="AC90" s="62"/>
      <c r="AD90" s="75" t="s">
        <v>206</v>
      </c>
      <c r="AE90" s="63"/>
      <c r="AH90" s="7" t="s">
        <v>111</v>
      </c>
      <c r="AI90" s="36"/>
      <c r="AJ90" s="36"/>
      <c r="AK90" s="36"/>
      <c r="AL90" s="37"/>
      <c r="AM90" s="36"/>
      <c r="AN90" s="1" t="str">
        <f>$S$5&amp;","&amp;AI90&amp;","&amp;AJ90&amp;","&amp;AK90&amp;",15,"&amp;AL90&amp;","&amp;AM90&amp;","&amp;AA90&amp;","&amp;AC90&amp;","&amp;AE90&amp;",外国科目認定"</f>
        <v>,,,,15,,,,,,外国科目認定</v>
      </c>
    </row>
    <row r="91" spans="1:40" ht="14.25" customHeight="1">
      <c r="A91" s="197"/>
      <c r="B91" s="112"/>
      <c r="C91" s="113"/>
      <c r="D91" s="164" t="s">
        <v>199</v>
      </c>
      <c r="E91" s="153"/>
      <c r="F91" s="153"/>
      <c r="G91" s="165"/>
      <c r="H91" s="165"/>
      <c r="I91" s="165"/>
      <c r="J91" s="165"/>
      <c r="K91" s="165"/>
      <c r="L91" s="165"/>
      <c r="M91" s="165"/>
      <c r="N91" s="165"/>
      <c r="O91" s="165"/>
      <c r="P91" s="165"/>
      <c r="Q91" s="165"/>
      <c r="R91" s="165"/>
      <c r="S91" s="165"/>
      <c r="T91" s="165"/>
      <c r="U91" s="165"/>
      <c r="V91" s="166"/>
      <c r="W91" s="153" t="s">
        <v>153</v>
      </c>
      <c r="X91" s="153"/>
      <c r="Y91" s="153"/>
      <c r="Z91" s="153"/>
      <c r="AA91" s="147"/>
      <c r="AB91" s="147"/>
      <c r="AC91" s="147"/>
      <c r="AD91" s="147"/>
      <c r="AE91" s="148"/>
      <c r="AF91" s="23">
        <f>LEN(AA91)-LEN(SUBSTITUTE(SUBSTITUTE(AA91,",",""),"/",""))</f>
        <v>0</v>
      </c>
      <c r="AH91" s="7"/>
      <c r="AI91" s="30"/>
      <c r="AJ91" s="30"/>
      <c r="AK91" s="30"/>
      <c r="AL91" s="30"/>
      <c r="AM91" s="30"/>
    </row>
    <row r="92" spans="1:40" s="78" customFormat="1" ht="3" customHeight="1">
      <c r="A92" s="129"/>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1"/>
      <c r="AF92" s="76"/>
      <c r="AG92" s="76"/>
      <c r="AH92" s="77"/>
      <c r="AI92" s="40"/>
      <c r="AJ92" s="40"/>
      <c r="AK92" s="40"/>
      <c r="AL92" s="40"/>
      <c r="AM92" s="40"/>
    </row>
    <row r="93" spans="1:40" ht="23.1" customHeight="1" thickBot="1">
      <c r="A93" s="195" t="s">
        <v>112</v>
      </c>
      <c r="B93" s="154" t="s">
        <v>197</v>
      </c>
      <c r="C93" s="155"/>
      <c r="D93" s="154" t="s">
        <v>199</v>
      </c>
      <c r="E93" s="156"/>
      <c r="F93" s="156"/>
      <c r="G93" s="157"/>
      <c r="H93" s="157"/>
      <c r="I93" s="157"/>
      <c r="J93" s="157"/>
      <c r="K93" s="157"/>
      <c r="L93" s="157"/>
      <c r="M93" s="157"/>
      <c r="N93" s="157"/>
      <c r="O93" s="157"/>
      <c r="P93" s="157"/>
      <c r="Q93" s="157"/>
      <c r="R93" s="157"/>
      <c r="S93" s="157"/>
      <c r="T93" s="157"/>
      <c r="U93" s="158" t="s">
        <v>202</v>
      </c>
      <c r="V93" s="159"/>
      <c r="W93" s="160"/>
      <c r="X93" s="160"/>
      <c r="Y93" s="161"/>
      <c r="Z93" s="162" t="s">
        <v>150</v>
      </c>
      <c r="AA93" s="156"/>
      <c r="AB93" s="156"/>
      <c r="AC93" s="132"/>
      <c r="AD93" s="132"/>
      <c r="AE93" s="133"/>
      <c r="AH93" s="7"/>
      <c r="AI93" s="91" t="s">
        <v>10</v>
      </c>
      <c r="AJ93" s="91" t="s">
        <v>11</v>
      </c>
      <c r="AK93" s="91" t="s">
        <v>12</v>
      </c>
      <c r="AL93" s="92" t="s">
        <v>31</v>
      </c>
      <c r="AM93" s="92" t="s">
        <v>4</v>
      </c>
    </row>
    <row r="94" spans="1:40" ht="14.25" thickTop="1">
      <c r="A94" s="196"/>
      <c r="B94" s="112" t="s">
        <v>198</v>
      </c>
      <c r="C94" s="113"/>
      <c r="D94" s="116" t="s">
        <v>200</v>
      </c>
      <c r="E94" s="117"/>
      <c r="F94" s="117"/>
      <c r="G94" s="118" t="s">
        <v>140</v>
      </c>
      <c r="H94" s="118"/>
      <c r="I94" s="118"/>
      <c r="J94" s="118"/>
      <c r="K94" s="118"/>
      <c r="L94" s="118"/>
      <c r="M94" s="118"/>
      <c r="N94" s="118"/>
      <c r="O94" s="118"/>
      <c r="P94" s="118"/>
      <c r="Q94" s="118"/>
      <c r="R94" s="118"/>
      <c r="S94" s="118"/>
      <c r="T94" s="118"/>
      <c r="U94" s="118"/>
      <c r="V94" s="119"/>
      <c r="W94" s="120" t="s">
        <v>201</v>
      </c>
      <c r="X94" s="117"/>
      <c r="Y94" s="117"/>
      <c r="Z94" s="117"/>
      <c r="AA94" s="62"/>
      <c r="AB94" s="75" t="s">
        <v>206</v>
      </c>
      <c r="AC94" s="62"/>
      <c r="AD94" s="75" t="s">
        <v>206</v>
      </c>
      <c r="AE94" s="63"/>
      <c r="AH94" s="7" t="s">
        <v>113</v>
      </c>
      <c r="AI94" s="36"/>
      <c r="AJ94" s="36"/>
      <c r="AK94" s="36"/>
      <c r="AL94" s="37"/>
      <c r="AM94" s="36"/>
      <c r="AN94" s="1" t="str">
        <f>$S$5&amp;","&amp;AI94&amp;","&amp;AJ94&amp;","&amp;AK94&amp;",15,"&amp;AL94&amp;","&amp;AM94&amp;","&amp;AA94&amp;","&amp;AC94&amp;","&amp;AE94&amp;",外国科目認定"</f>
        <v>,,,,15,,,,,,外国科目認定</v>
      </c>
    </row>
    <row r="95" spans="1:40" ht="14.25" customHeight="1">
      <c r="A95" s="196"/>
      <c r="B95" s="114"/>
      <c r="C95" s="115"/>
      <c r="D95" s="121" t="s">
        <v>199</v>
      </c>
      <c r="E95" s="122"/>
      <c r="F95" s="122"/>
      <c r="G95" s="123"/>
      <c r="H95" s="123"/>
      <c r="I95" s="123"/>
      <c r="J95" s="123"/>
      <c r="K95" s="123"/>
      <c r="L95" s="123"/>
      <c r="M95" s="123"/>
      <c r="N95" s="123"/>
      <c r="O95" s="123"/>
      <c r="P95" s="123"/>
      <c r="Q95" s="123"/>
      <c r="R95" s="123"/>
      <c r="S95" s="123"/>
      <c r="T95" s="123"/>
      <c r="U95" s="123"/>
      <c r="V95" s="124"/>
      <c r="W95" s="122" t="s">
        <v>153</v>
      </c>
      <c r="X95" s="122"/>
      <c r="Y95" s="122"/>
      <c r="Z95" s="122"/>
      <c r="AA95" s="127"/>
      <c r="AB95" s="127"/>
      <c r="AC95" s="127"/>
      <c r="AD95" s="127"/>
      <c r="AE95" s="128"/>
      <c r="AF95" s="23">
        <f>LEN(AA95)-LEN(SUBSTITUTE(SUBSTITUTE(AA95,",",""),"/",""))</f>
        <v>0</v>
      </c>
      <c r="AH95" s="7"/>
      <c r="AI95" s="30"/>
      <c r="AJ95" s="30"/>
      <c r="AK95" s="30"/>
      <c r="AL95" s="30"/>
      <c r="AM95" s="30"/>
    </row>
    <row r="96" spans="1:40" ht="8.2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8"/>
      <c r="AG96" s="8"/>
    </row>
    <row r="97" spans="1:43" ht="6.75" customHeight="1">
      <c r="AF97" s="8"/>
      <c r="AG97" s="8"/>
    </row>
    <row r="98" spans="1:43">
      <c r="A98" s="20" t="s">
        <v>43</v>
      </c>
      <c r="AH98" s="2" t="s">
        <v>30</v>
      </c>
    </row>
    <row r="99" spans="1:43">
      <c r="A99" s="73" t="s">
        <v>225</v>
      </c>
      <c r="G99" s="8"/>
      <c r="H99" s="8"/>
      <c r="I99" s="8"/>
      <c r="J99" s="8"/>
      <c r="K99" s="8"/>
      <c r="L99" s="8"/>
      <c r="M99" s="8"/>
      <c r="N99" s="8"/>
      <c r="AI99" s="93" t="s">
        <v>10</v>
      </c>
      <c r="AJ99" s="93" t="s">
        <v>11</v>
      </c>
      <c r="AK99" s="94" t="s">
        <v>12</v>
      </c>
      <c r="AL99" s="95" t="s">
        <v>31</v>
      </c>
      <c r="AM99" s="95" t="s">
        <v>4</v>
      </c>
      <c r="AN99" s="95" t="s">
        <v>27</v>
      </c>
      <c r="AO99" s="95" t="s">
        <v>28</v>
      </c>
      <c r="AP99" s="95" t="s">
        <v>29</v>
      </c>
    </row>
    <row r="100" spans="1:43">
      <c r="B100" s="32"/>
      <c r="F100" s="7" t="s">
        <v>45</v>
      </c>
      <c r="G100" s="5">
        <f>COUNTA(AA33,AA37,AA41,AA45,AA49,AA53,AA57,AA61,AA67,AA71,AA75,AA79,AA83,AA87,AA91,AA95)+SUM(AF33:AF95)</f>
        <v>0</v>
      </c>
      <c r="H100" s="8"/>
      <c r="I100" s="8"/>
      <c r="J100" s="30"/>
      <c r="K100" s="30"/>
      <c r="M100" s="10" t="s">
        <v>46</v>
      </c>
      <c r="N100" s="108">
        <f>IF(SUM(AF33:AF95)=0,AA33+AA37+AA41+AA45+AA49+AA53+AA57+AA61+AA67+AA71+AA75+AA79+AA83+AA87+AA91+AA95,"")</f>
        <v>0</v>
      </c>
      <c r="AI100" s="28"/>
      <c r="AJ100" s="28"/>
      <c r="AK100" s="28"/>
      <c r="AL100" s="28"/>
      <c r="AM100" s="28"/>
      <c r="AN100" s="28"/>
      <c r="AO100" s="28"/>
      <c r="AP100" s="28"/>
      <c r="AQ100" s="1" t="str">
        <f>$S$5&amp;","&amp;AI100&amp;","&amp;AJ100&amp;","&amp;AK100&amp;",15,"&amp;AL100&amp;","&amp;AM100&amp;","&amp;AN100&amp;","&amp;AO100&amp;","&amp;AP100&amp;",外国科目認定"</f>
        <v>,,,,15,,,,,,外国科目認定</v>
      </c>
    </row>
    <row r="101" spans="1:43">
      <c r="B101" s="32"/>
      <c r="F101" s="7" t="s">
        <v>80</v>
      </c>
      <c r="G101" s="111" t="str">
        <f>IF(Q9="Include",G8,"")</f>
        <v/>
      </c>
      <c r="H101" s="111"/>
      <c r="I101" s="111"/>
      <c r="J101" s="111"/>
      <c r="K101" s="111"/>
      <c r="L101" s="61" t="s">
        <v>5</v>
      </c>
      <c r="M101" s="111" t="str">
        <f>IF(Q9="Include",L8,"")</f>
        <v/>
      </c>
      <c r="N101" s="111"/>
      <c r="O101" s="111"/>
      <c r="P101" s="111"/>
      <c r="Q101" s="111"/>
      <c r="AI101" s="28"/>
      <c r="AJ101" s="28"/>
      <c r="AK101" s="28"/>
      <c r="AL101" s="28"/>
      <c r="AM101" s="28"/>
      <c r="AN101" s="28"/>
      <c r="AO101" s="28"/>
      <c r="AP101" s="28"/>
      <c r="AQ101" s="1" t="str">
        <f t="shared" ref="AQ101:AQ107" si="0">$S$5&amp;","&amp;AI101&amp;","&amp;AJ101&amp;","&amp;AK101&amp;",15,"&amp;AL101&amp;","&amp;AM101&amp;","&amp;AN101&amp;","&amp;AO101&amp;","&amp;AP101&amp;",外国科目認定"</f>
        <v>,,,,15,,,,,,外国科目認定</v>
      </c>
    </row>
    <row r="102" spans="1:43">
      <c r="AI102" s="28"/>
      <c r="AJ102" s="28"/>
      <c r="AK102" s="28"/>
      <c r="AL102" s="28"/>
      <c r="AM102" s="28"/>
      <c r="AN102" s="28"/>
      <c r="AO102" s="28"/>
      <c r="AP102" s="28"/>
      <c r="AQ102" s="1" t="str">
        <f t="shared" si="0"/>
        <v>,,,,15,,,,,,外国科目認定</v>
      </c>
    </row>
    <row r="103" spans="1:43">
      <c r="H103" s="2" t="s">
        <v>81</v>
      </c>
      <c r="I103" s="6"/>
      <c r="J103" s="125" t="s">
        <v>74</v>
      </c>
      <c r="K103" s="125"/>
      <c r="L103" s="125"/>
      <c r="M103" s="125"/>
      <c r="N103" s="125"/>
      <c r="O103" s="110" t="s">
        <v>48</v>
      </c>
      <c r="P103" s="110"/>
      <c r="Q103" s="110"/>
      <c r="R103" s="110"/>
      <c r="S103" s="110"/>
      <c r="T103" s="110"/>
      <c r="U103" s="110"/>
      <c r="V103" s="110"/>
      <c r="W103" s="126"/>
      <c r="X103" s="126"/>
      <c r="Y103" s="126"/>
      <c r="Z103" s="126"/>
      <c r="AA103" s="126"/>
      <c r="AB103" s="126"/>
      <c r="AC103" s="126"/>
      <c r="AD103" s="126"/>
      <c r="AE103" s="126"/>
      <c r="AI103" s="28"/>
      <c r="AJ103" s="28"/>
      <c r="AK103" s="28"/>
      <c r="AL103" s="28"/>
      <c r="AM103" s="28"/>
      <c r="AN103" s="28"/>
      <c r="AO103" s="28"/>
      <c r="AP103" s="28"/>
      <c r="AQ103" s="1" t="str">
        <f t="shared" si="0"/>
        <v>,,,,15,,,,,,外国科目認定</v>
      </c>
    </row>
    <row r="104" spans="1:43">
      <c r="AI104" s="28"/>
      <c r="AJ104" s="28"/>
      <c r="AK104" s="28"/>
      <c r="AL104" s="28"/>
      <c r="AM104" s="28"/>
      <c r="AN104" s="28"/>
      <c r="AO104" s="28"/>
      <c r="AP104" s="28"/>
      <c r="AQ104" s="1" t="str">
        <f t="shared" si="0"/>
        <v>,,,,15,,,,,,外国科目認定</v>
      </c>
    </row>
    <row r="105" spans="1:43">
      <c r="H105" s="2" t="s">
        <v>47</v>
      </c>
      <c r="J105" s="125" t="s">
        <v>74</v>
      </c>
      <c r="K105" s="125"/>
      <c r="L105" s="125"/>
      <c r="M105" s="125"/>
      <c r="N105" s="125"/>
      <c r="O105" s="109" t="s">
        <v>49</v>
      </c>
      <c r="P105" s="109"/>
      <c r="Q105" s="109"/>
      <c r="R105" s="109"/>
      <c r="S105" s="109"/>
      <c r="T105" s="109"/>
      <c r="U105" s="109"/>
      <c r="V105" s="109"/>
      <c r="W105" s="126"/>
      <c r="X105" s="126"/>
      <c r="Y105" s="126"/>
      <c r="Z105" s="126"/>
      <c r="AA105" s="126"/>
      <c r="AB105" s="126"/>
      <c r="AC105" s="126"/>
      <c r="AD105" s="126"/>
      <c r="AE105" s="126"/>
      <c r="AI105" s="28"/>
      <c r="AJ105" s="28"/>
      <c r="AK105" s="28"/>
      <c r="AL105" s="28"/>
      <c r="AM105" s="28"/>
      <c r="AN105" s="28"/>
      <c r="AO105" s="28"/>
      <c r="AP105" s="28"/>
      <c r="AQ105" s="1" t="str">
        <f t="shared" si="0"/>
        <v>,,,,15,,,,,,外国科目認定</v>
      </c>
    </row>
    <row r="106" spans="1:43">
      <c r="AI106" s="28"/>
      <c r="AJ106" s="28"/>
      <c r="AK106" s="28"/>
      <c r="AL106" s="28"/>
      <c r="AM106" s="28"/>
      <c r="AN106" s="28"/>
      <c r="AO106" s="28"/>
      <c r="AP106" s="28"/>
      <c r="AQ106" s="1" t="str">
        <f t="shared" si="0"/>
        <v>,,,,15,,,,,,外国科目認定</v>
      </c>
    </row>
    <row r="107" spans="1:43">
      <c r="AI107" s="28"/>
      <c r="AJ107" s="28"/>
      <c r="AK107" s="28"/>
      <c r="AL107" s="28"/>
      <c r="AM107" s="28"/>
      <c r="AN107" s="28"/>
      <c r="AO107" s="28"/>
      <c r="AP107" s="28"/>
      <c r="AQ107" s="1" t="str">
        <f t="shared" si="0"/>
        <v>,,,,15,,,,,,外国科目認定</v>
      </c>
    </row>
  </sheetData>
  <mergeCells count="306">
    <mergeCell ref="G39:T39"/>
    <mergeCell ref="U39:V39"/>
    <mergeCell ref="W39:Y39"/>
    <mergeCell ref="B40:C41"/>
    <mergeCell ref="D40:F40"/>
    <mergeCell ref="G40:V40"/>
    <mergeCell ref="D41:F41"/>
    <mergeCell ref="G41:V41"/>
    <mergeCell ref="A93:A95"/>
    <mergeCell ref="B93:C93"/>
    <mergeCell ref="D93:F93"/>
    <mergeCell ref="G93:T93"/>
    <mergeCell ref="U93:V93"/>
    <mergeCell ref="W93:Y93"/>
    <mergeCell ref="A89:A91"/>
    <mergeCell ref="A77:A79"/>
    <mergeCell ref="A81:A83"/>
    <mergeCell ref="G77:T77"/>
    <mergeCell ref="U77:V77"/>
    <mergeCell ref="W77:Y77"/>
    <mergeCell ref="A65:A67"/>
    <mergeCell ref="B66:C67"/>
    <mergeCell ref="D66:F66"/>
    <mergeCell ref="G66:V66"/>
    <mergeCell ref="Z93:AB93"/>
    <mergeCell ref="AC93:AE93"/>
    <mergeCell ref="W40:Z40"/>
    <mergeCell ref="AA40:AE40"/>
    <mergeCell ref="W41:Z41"/>
    <mergeCell ref="AA41:AE41"/>
    <mergeCell ref="AC51:AE51"/>
    <mergeCell ref="AC85:AE85"/>
    <mergeCell ref="B86:C87"/>
    <mergeCell ref="D86:F86"/>
    <mergeCell ref="G86:V86"/>
    <mergeCell ref="W86:Z86"/>
    <mergeCell ref="D87:F87"/>
    <mergeCell ref="G87:V87"/>
    <mergeCell ref="B90:C91"/>
    <mergeCell ref="D90:F90"/>
    <mergeCell ref="G90:V90"/>
    <mergeCell ref="W90:Z90"/>
    <mergeCell ref="D91:F91"/>
    <mergeCell ref="G91:V91"/>
    <mergeCell ref="W91:Z91"/>
    <mergeCell ref="AA91:AE91"/>
    <mergeCell ref="B77:C77"/>
    <mergeCell ref="D77:F77"/>
    <mergeCell ref="A85:A87"/>
    <mergeCell ref="B85:C85"/>
    <mergeCell ref="D85:F85"/>
    <mergeCell ref="G85:T85"/>
    <mergeCell ref="U85:V85"/>
    <mergeCell ref="W85:Y85"/>
    <mergeCell ref="Z85:AB85"/>
    <mergeCell ref="A69:A71"/>
    <mergeCell ref="B70:C71"/>
    <mergeCell ref="D70:F70"/>
    <mergeCell ref="G70:V70"/>
    <mergeCell ref="W70:Z70"/>
    <mergeCell ref="D71:F71"/>
    <mergeCell ref="G71:V71"/>
    <mergeCell ref="W71:Z71"/>
    <mergeCell ref="AA71:AE71"/>
    <mergeCell ref="A73:A75"/>
    <mergeCell ref="B69:C69"/>
    <mergeCell ref="D69:F69"/>
    <mergeCell ref="G69:T69"/>
    <mergeCell ref="U69:V69"/>
    <mergeCell ref="W69:Y69"/>
    <mergeCell ref="Z69:AB69"/>
    <mergeCell ref="B73:C73"/>
    <mergeCell ref="Z55:AB55"/>
    <mergeCell ref="W66:Z66"/>
    <mergeCell ref="D67:F67"/>
    <mergeCell ref="G67:V67"/>
    <mergeCell ref="W67:Z67"/>
    <mergeCell ref="AA67:AE67"/>
    <mergeCell ref="AA52:AE52"/>
    <mergeCell ref="D53:F53"/>
    <mergeCell ref="G53:V53"/>
    <mergeCell ref="W53:Z53"/>
    <mergeCell ref="AA53:AE53"/>
    <mergeCell ref="B64:AE64"/>
    <mergeCell ref="D60:F60"/>
    <mergeCell ref="G60:V60"/>
    <mergeCell ref="W60:Z60"/>
    <mergeCell ref="AC59:AE59"/>
    <mergeCell ref="Z65:AB65"/>
    <mergeCell ref="AC65:AE65"/>
    <mergeCell ref="AC55:AE55"/>
    <mergeCell ref="B59:C59"/>
    <mergeCell ref="D59:F59"/>
    <mergeCell ref="A55:A57"/>
    <mergeCell ref="B55:C55"/>
    <mergeCell ref="D55:F55"/>
    <mergeCell ref="G55:T55"/>
    <mergeCell ref="A51:A53"/>
    <mergeCell ref="B51:C51"/>
    <mergeCell ref="D51:F51"/>
    <mergeCell ref="G51:T51"/>
    <mergeCell ref="U51:V51"/>
    <mergeCell ref="B52:C53"/>
    <mergeCell ref="D52:F52"/>
    <mergeCell ref="G52:V52"/>
    <mergeCell ref="B56:C57"/>
    <mergeCell ref="D56:F56"/>
    <mergeCell ref="D57:F57"/>
    <mergeCell ref="A59:A61"/>
    <mergeCell ref="A35:A37"/>
    <mergeCell ref="A39:A41"/>
    <mergeCell ref="A43:A45"/>
    <mergeCell ref="B43:C43"/>
    <mergeCell ref="D43:F43"/>
    <mergeCell ref="G43:T43"/>
    <mergeCell ref="U43:V43"/>
    <mergeCell ref="W43:Y43"/>
    <mergeCell ref="B44:C45"/>
    <mergeCell ref="D44:F44"/>
    <mergeCell ref="G44:V44"/>
    <mergeCell ref="W44:Z44"/>
    <mergeCell ref="B39:C39"/>
    <mergeCell ref="D39:F39"/>
    <mergeCell ref="B35:C35"/>
    <mergeCell ref="B36:C37"/>
    <mergeCell ref="U35:V35"/>
    <mergeCell ref="W35:Y35"/>
    <mergeCell ref="D35:F35"/>
    <mergeCell ref="D36:F36"/>
    <mergeCell ref="D37:F37"/>
    <mergeCell ref="W37:Z37"/>
    <mergeCell ref="B60:C61"/>
    <mergeCell ref="D45:F45"/>
    <mergeCell ref="G45:V45"/>
    <mergeCell ref="W45:Z45"/>
    <mergeCell ref="AA45:AE45"/>
    <mergeCell ref="A47:A49"/>
    <mergeCell ref="B47:C47"/>
    <mergeCell ref="D47:F47"/>
    <mergeCell ref="G47:T47"/>
    <mergeCell ref="Z47:AB47"/>
    <mergeCell ref="AC47:AE47"/>
    <mergeCell ref="U47:V47"/>
    <mergeCell ref="W47:Y47"/>
    <mergeCell ref="B48:C49"/>
    <mergeCell ref="D48:F48"/>
    <mergeCell ref="G48:V48"/>
    <mergeCell ref="W48:Z48"/>
    <mergeCell ref="AA48:AE48"/>
    <mergeCell ref="D49:F49"/>
    <mergeCell ref="G49:V49"/>
    <mergeCell ref="W49:Z49"/>
    <mergeCell ref="AA49:AE49"/>
    <mergeCell ref="AL12:AL13"/>
    <mergeCell ref="AM12:AP13"/>
    <mergeCell ref="AI27:AJ28"/>
    <mergeCell ref="E7:O7"/>
    <mergeCell ref="G8:J8"/>
    <mergeCell ref="L8:O8"/>
    <mergeCell ref="W8:AE8"/>
    <mergeCell ref="Q9:U9"/>
    <mergeCell ref="AK12:AK13"/>
    <mergeCell ref="V7:AE7"/>
    <mergeCell ref="AI17:AR18"/>
    <mergeCell ref="P8:V8"/>
    <mergeCell ref="A1:AE1"/>
    <mergeCell ref="Z2:AE2"/>
    <mergeCell ref="S5:U5"/>
    <mergeCell ref="X5:AE5"/>
    <mergeCell ref="C6:J6"/>
    <mergeCell ref="N6:AE6"/>
    <mergeCell ref="B30:AE30"/>
    <mergeCell ref="A31:A33"/>
    <mergeCell ref="U31:V31"/>
    <mergeCell ref="W31:Y31"/>
    <mergeCell ref="B31:C31"/>
    <mergeCell ref="D31:F31"/>
    <mergeCell ref="G31:T31"/>
    <mergeCell ref="B32:C33"/>
    <mergeCell ref="D32:F32"/>
    <mergeCell ref="G32:V32"/>
    <mergeCell ref="W32:Z32"/>
    <mergeCell ref="AA32:AE32"/>
    <mergeCell ref="D33:F33"/>
    <mergeCell ref="G33:V33"/>
    <mergeCell ref="AA33:AE33"/>
    <mergeCell ref="W33:Z33"/>
    <mergeCell ref="Z31:AB31"/>
    <mergeCell ref="AC31:AE31"/>
    <mergeCell ref="G35:T35"/>
    <mergeCell ref="AA36:AE36"/>
    <mergeCell ref="G59:T59"/>
    <mergeCell ref="U59:V59"/>
    <mergeCell ref="W59:Y59"/>
    <mergeCell ref="Z59:AB59"/>
    <mergeCell ref="U55:V55"/>
    <mergeCell ref="W55:Y55"/>
    <mergeCell ref="G56:V56"/>
    <mergeCell ref="W56:Z56"/>
    <mergeCell ref="AA56:AE56"/>
    <mergeCell ref="G57:V57"/>
    <mergeCell ref="W57:Z57"/>
    <mergeCell ref="AA57:AE57"/>
    <mergeCell ref="Z35:AB35"/>
    <mergeCell ref="AC35:AE35"/>
    <mergeCell ref="Z39:AB39"/>
    <mergeCell ref="AC39:AE39"/>
    <mergeCell ref="Z43:AB43"/>
    <mergeCell ref="AC43:AE43"/>
    <mergeCell ref="AA44:AE44"/>
    <mergeCell ref="Z51:AB51"/>
    <mergeCell ref="W51:Y51"/>
    <mergeCell ref="W52:Z52"/>
    <mergeCell ref="D73:F73"/>
    <mergeCell ref="G73:T73"/>
    <mergeCell ref="U73:V73"/>
    <mergeCell ref="W73:Y73"/>
    <mergeCell ref="Z73:AB73"/>
    <mergeCell ref="AC73:AE73"/>
    <mergeCell ref="B74:C75"/>
    <mergeCell ref="D74:F74"/>
    <mergeCell ref="G74:V74"/>
    <mergeCell ref="W74:Z74"/>
    <mergeCell ref="D75:F75"/>
    <mergeCell ref="G75:V75"/>
    <mergeCell ref="W75:Z75"/>
    <mergeCell ref="AA75:AE75"/>
    <mergeCell ref="W82:Z82"/>
    <mergeCell ref="D83:F83"/>
    <mergeCell ref="G83:V83"/>
    <mergeCell ref="W83:Z83"/>
    <mergeCell ref="AA83:AE83"/>
    <mergeCell ref="AC77:AE77"/>
    <mergeCell ref="B78:C79"/>
    <mergeCell ref="D78:F78"/>
    <mergeCell ref="G78:V78"/>
    <mergeCell ref="W78:Z78"/>
    <mergeCell ref="D79:F79"/>
    <mergeCell ref="G79:V79"/>
    <mergeCell ref="W79:Z79"/>
    <mergeCell ref="AA79:AE79"/>
    <mergeCell ref="Z77:AB77"/>
    <mergeCell ref="A76:AE76"/>
    <mergeCell ref="A80:AE80"/>
    <mergeCell ref="A84:AE84"/>
    <mergeCell ref="A88:AE88"/>
    <mergeCell ref="A92:AE92"/>
    <mergeCell ref="W87:Z87"/>
    <mergeCell ref="AA87:AE87"/>
    <mergeCell ref="B89:C89"/>
    <mergeCell ref="D89:F89"/>
    <mergeCell ref="G89:T89"/>
    <mergeCell ref="U89:V89"/>
    <mergeCell ref="W89:Y89"/>
    <mergeCell ref="Z89:AB89"/>
    <mergeCell ref="AC89:AE89"/>
    <mergeCell ref="B81:C81"/>
    <mergeCell ref="D81:F81"/>
    <mergeCell ref="G81:T81"/>
    <mergeCell ref="U81:V81"/>
    <mergeCell ref="W81:Y81"/>
    <mergeCell ref="Z81:AB81"/>
    <mergeCell ref="AC81:AE81"/>
    <mergeCell ref="B82:C83"/>
    <mergeCell ref="D82:F82"/>
    <mergeCell ref="G82:V82"/>
    <mergeCell ref="A34:AE34"/>
    <mergeCell ref="A38:AE38"/>
    <mergeCell ref="A42:AE42"/>
    <mergeCell ref="A46:AE46"/>
    <mergeCell ref="A50:AE50"/>
    <mergeCell ref="A54:AE54"/>
    <mergeCell ref="A58:AE58"/>
    <mergeCell ref="A68:AE68"/>
    <mergeCell ref="A72:AE72"/>
    <mergeCell ref="AC69:AE69"/>
    <mergeCell ref="AA60:AE60"/>
    <mergeCell ref="D61:F61"/>
    <mergeCell ref="G61:V61"/>
    <mergeCell ref="W61:Z61"/>
    <mergeCell ref="AA61:AE61"/>
    <mergeCell ref="B65:C65"/>
    <mergeCell ref="D65:F65"/>
    <mergeCell ref="G65:T65"/>
    <mergeCell ref="U65:V65"/>
    <mergeCell ref="W65:Y65"/>
    <mergeCell ref="AA37:AE37"/>
    <mergeCell ref="G36:V36"/>
    <mergeCell ref="G37:V37"/>
    <mergeCell ref="W36:Z36"/>
    <mergeCell ref="O105:V105"/>
    <mergeCell ref="O103:V103"/>
    <mergeCell ref="G101:K101"/>
    <mergeCell ref="M101:Q101"/>
    <mergeCell ref="B94:C95"/>
    <mergeCell ref="D94:F94"/>
    <mergeCell ref="G94:V94"/>
    <mergeCell ref="W94:Z94"/>
    <mergeCell ref="D95:F95"/>
    <mergeCell ref="G95:V95"/>
    <mergeCell ref="W95:Z95"/>
    <mergeCell ref="J105:N105"/>
    <mergeCell ref="W105:AE105"/>
    <mergeCell ref="J103:N103"/>
    <mergeCell ref="W103:AE103"/>
    <mergeCell ref="AA95:AE95"/>
  </mergeCells>
  <phoneticPr fontId="1"/>
  <conditionalFormatting sqref="U7:V7 E7:O7 N6:AE6">
    <cfRule type="containsBlanks" dxfId="305" priority="440">
      <formula>LEN(TRIM(E6))=0</formula>
    </cfRule>
  </conditionalFormatting>
  <conditionalFormatting sqref="C6:J6">
    <cfRule type="containsBlanks" dxfId="304" priority="439">
      <formula>LEN(TRIM(C6))=0</formula>
    </cfRule>
  </conditionalFormatting>
  <conditionalFormatting sqref="X5">
    <cfRule type="containsBlanks" dxfId="303" priority="430">
      <formula>LEN(TRIM(X5))=0</formula>
    </cfRule>
  </conditionalFormatting>
  <conditionalFormatting sqref="S5">
    <cfRule type="containsBlanks" dxfId="302" priority="429">
      <formula>LEN(TRIM(S5))=0</formula>
    </cfRule>
  </conditionalFormatting>
  <conditionalFormatting sqref="J5">
    <cfRule type="containsBlanks" dxfId="301" priority="428">
      <formula>LEN(TRIM(J5))=0</formula>
    </cfRule>
  </conditionalFormatting>
  <conditionalFormatting sqref="Q9">
    <cfRule type="cellIs" dxfId="300" priority="427" operator="equal">
      <formula>"▼選択"</formula>
    </cfRule>
  </conditionalFormatting>
  <conditionalFormatting sqref="Q10">
    <cfRule type="cellIs" dxfId="299" priority="423" operator="equal">
      <formula>"▼選択"</formula>
    </cfRule>
  </conditionalFormatting>
  <conditionalFormatting sqref="R10">
    <cfRule type="containsBlanks" dxfId="298" priority="422">
      <formula>LEN(TRIM(R10))=0</formula>
    </cfRule>
  </conditionalFormatting>
  <conditionalFormatting sqref="S10">
    <cfRule type="containsBlanks" dxfId="297" priority="424">
      <formula>LEN(TRIM(S10))=0</formula>
    </cfRule>
  </conditionalFormatting>
  <conditionalFormatting sqref="Q11">
    <cfRule type="cellIs" dxfId="296" priority="421" operator="equal">
      <formula>"▼選択"</formula>
    </cfRule>
  </conditionalFormatting>
  <conditionalFormatting sqref="R11">
    <cfRule type="containsBlanks" dxfId="295" priority="420">
      <formula>LEN(TRIM(R11))=0</formula>
    </cfRule>
  </conditionalFormatting>
  <conditionalFormatting sqref="W8">
    <cfRule type="cellIs" dxfId="294" priority="419" operator="equal">
      <formula>"▼選択"</formula>
    </cfRule>
  </conditionalFormatting>
  <conditionalFormatting sqref="Z2:AE2">
    <cfRule type="cellIs" dxfId="293" priority="418" operator="equal">
      <formula>"yyyy/mm/dd"</formula>
    </cfRule>
  </conditionalFormatting>
  <conditionalFormatting sqref="K8">
    <cfRule type="cellIs" dxfId="292" priority="417" operator="equal">
      <formula>"yyyy/mm/dd - yyyy/mm/dd"</formula>
    </cfRule>
  </conditionalFormatting>
  <conditionalFormatting sqref="W8:AE8">
    <cfRule type="cellIs" dxfId="291" priority="416" operator="equal">
      <formula>"▼Select"</formula>
    </cfRule>
  </conditionalFormatting>
  <conditionalFormatting sqref="Q9:U9">
    <cfRule type="cellIs" dxfId="290" priority="415" operator="equal">
      <formula>"▼Select"</formula>
    </cfRule>
  </conditionalFormatting>
  <conditionalFormatting sqref="G8:J8">
    <cfRule type="cellIs" dxfId="289" priority="407" operator="equal">
      <formula>"yyyy/mm/dd"</formula>
    </cfRule>
  </conditionalFormatting>
  <conditionalFormatting sqref="L8:O8">
    <cfRule type="cellIs" dxfId="288" priority="406" operator="equal">
      <formula>"yyyy/mm/dd"</formula>
    </cfRule>
  </conditionalFormatting>
  <conditionalFormatting sqref="G100">
    <cfRule type="cellIs" dxfId="287" priority="362" operator="equal">
      <formula>""</formula>
    </cfRule>
  </conditionalFormatting>
  <conditionalFormatting sqref="N100">
    <cfRule type="cellIs" dxfId="286" priority="361" operator="equal">
      <formula>""</formula>
    </cfRule>
  </conditionalFormatting>
  <conditionalFormatting sqref="J103:N103">
    <cfRule type="cellIs" dxfId="285" priority="360" operator="equal">
      <formula>"yyyy/mm/dd"</formula>
    </cfRule>
  </conditionalFormatting>
  <conditionalFormatting sqref="J105:N105">
    <cfRule type="cellIs" dxfId="284" priority="359" operator="equal">
      <formula>"yyyy/mm/dd"</formula>
    </cfRule>
  </conditionalFormatting>
  <conditionalFormatting sqref="W103">
    <cfRule type="containsBlanks" dxfId="283" priority="358">
      <formula>LEN(TRIM(W103))=0</formula>
    </cfRule>
  </conditionalFormatting>
  <conditionalFormatting sqref="W105">
    <cfRule type="containsBlanks" dxfId="282" priority="357">
      <formula>LEN(TRIM(W105))=0</formula>
    </cfRule>
  </conditionalFormatting>
  <conditionalFormatting sqref="L101">
    <cfRule type="cellIs" dxfId="281" priority="356" operator="equal">
      <formula>"yyyy/mm/dd"</formula>
    </cfRule>
  </conditionalFormatting>
  <conditionalFormatting sqref="G65">
    <cfRule type="containsBlanks" dxfId="280" priority="60">
      <formula>LEN(TRIM(G65))=0</formula>
    </cfRule>
  </conditionalFormatting>
  <conditionalFormatting sqref="W37">
    <cfRule type="containsBlanks" dxfId="279" priority="90">
      <formula>LEN(TRIM(W37))=0</formula>
    </cfRule>
  </conditionalFormatting>
  <conditionalFormatting sqref="AC59">
    <cfRule type="containsBlanks" dxfId="278" priority="45">
      <formula>LEN(TRIM(AC59))=0</formula>
    </cfRule>
  </conditionalFormatting>
  <conditionalFormatting sqref="W65">
    <cfRule type="containsBlanks" dxfId="277" priority="59">
      <formula>LEN(TRIM(W65))=0</formula>
    </cfRule>
  </conditionalFormatting>
  <conditionalFormatting sqref="W41 W45 W49 W53 W57 W61">
    <cfRule type="containsBlanks" dxfId="276" priority="76">
      <formula>LEN(TRIM(W41))=0</formula>
    </cfRule>
  </conditionalFormatting>
  <conditionalFormatting sqref="G39 G43 G47 G51 G55 G59">
    <cfRule type="containsBlanks" dxfId="275" priority="74">
      <formula>LEN(TRIM(G39))=0</formula>
    </cfRule>
  </conditionalFormatting>
  <conditionalFormatting sqref="W39 W43 W47 W51 W55 W59">
    <cfRule type="containsBlanks" dxfId="274" priority="73">
      <formula>LEN(TRIM(W39))=0</formula>
    </cfRule>
  </conditionalFormatting>
  <conditionalFormatting sqref="G52">
    <cfRule type="containsText" dxfId="273" priority="68" operator="containsText" text="▼Select Field">
      <formula>NOT(ISERROR(SEARCH("▼Select Field",G52)))</formula>
    </cfRule>
  </conditionalFormatting>
  <conditionalFormatting sqref="W71 W75 W79 W83 W87 W91 W95">
    <cfRule type="containsBlanks" dxfId="272" priority="36">
      <formula>LEN(TRIM(W71))=0</formula>
    </cfRule>
  </conditionalFormatting>
  <conditionalFormatting sqref="AA33:AC33">
    <cfRule type="containsBlanks" dxfId="271" priority="26">
      <formula>LEN(TRIM(AA33))=0</formula>
    </cfRule>
  </conditionalFormatting>
  <conditionalFormatting sqref="W67">
    <cfRule type="containsBlanks" dxfId="270" priority="62">
      <formula>LEN(TRIM(W67))=0</formula>
    </cfRule>
  </conditionalFormatting>
  <conditionalFormatting sqref="G35">
    <cfRule type="containsBlanks" dxfId="269" priority="88">
      <formula>LEN(TRIM(G35))=0</formula>
    </cfRule>
  </conditionalFormatting>
  <conditionalFormatting sqref="W35">
    <cfRule type="containsBlanks" dxfId="268" priority="87">
      <formula>LEN(TRIM(W35))=0</formula>
    </cfRule>
  </conditionalFormatting>
  <conditionalFormatting sqref="Z35">
    <cfRule type="containsBlanks" dxfId="267" priority="56">
      <formula>LEN(TRIM(Z35))=0</formula>
    </cfRule>
  </conditionalFormatting>
  <conditionalFormatting sqref="Z31">
    <cfRule type="containsBlanks" dxfId="266" priority="85">
      <formula>LEN(TRIM(Z31))=0</formula>
    </cfRule>
  </conditionalFormatting>
  <conditionalFormatting sqref="G32">
    <cfRule type="containsText" dxfId="265" priority="84" operator="containsText" text="▼Select Field">
      <formula>NOT(ISERROR(SEARCH("▼Select Field",G32)))</formula>
    </cfRule>
  </conditionalFormatting>
  <conditionalFormatting sqref="W33">
    <cfRule type="containsBlanks" dxfId="264" priority="83">
      <formula>LEN(TRIM(W33))=0</formula>
    </cfRule>
  </conditionalFormatting>
  <conditionalFormatting sqref="G31">
    <cfRule type="containsBlanks" dxfId="263" priority="81">
      <formula>LEN(TRIM(G31))=0</formula>
    </cfRule>
  </conditionalFormatting>
  <conditionalFormatting sqref="W31">
    <cfRule type="containsBlanks" dxfId="262" priority="80">
      <formula>LEN(TRIM(W31))=0</formula>
    </cfRule>
  </conditionalFormatting>
  <conditionalFormatting sqref="Z65">
    <cfRule type="containsBlanks" dxfId="261" priority="44">
      <formula>LEN(TRIM(Z65))=0</formula>
    </cfRule>
  </conditionalFormatting>
  <conditionalFormatting sqref="AC65">
    <cfRule type="containsBlanks" dxfId="260" priority="43">
      <formula>LEN(TRIM(AC65))=0</formula>
    </cfRule>
  </conditionalFormatting>
  <conditionalFormatting sqref="AA66">
    <cfRule type="containsBlanks" dxfId="259" priority="42">
      <formula>LEN(TRIM(AA66))=0</formula>
    </cfRule>
  </conditionalFormatting>
  <conditionalFormatting sqref="G36">
    <cfRule type="containsText" dxfId="258" priority="72" operator="containsText" text="▼Select Field">
      <formula>NOT(ISERROR(SEARCH("▼Select Field",G36)))</formula>
    </cfRule>
  </conditionalFormatting>
  <conditionalFormatting sqref="G40">
    <cfRule type="containsText" dxfId="257" priority="71" operator="containsText" text="▼Select Field">
      <formula>NOT(ISERROR(SEARCH("▼Select Field",G40)))</formula>
    </cfRule>
  </conditionalFormatting>
  <conditionalFormatting sqref="G44">
    <cfRule type="containsText" dxfId="256" priority="70" operator="containsText" text="▼Select Field">
      <formula>NOT(ISERROR(SEARCH("▼Select Field",G44)))</formula>
    </cfRule>
  </conditionalFormatting>
  <conditionalFormatting sqref="G48">
    <cfRule type="containsText" dxfId="255" priority="69" operator="containsText" text="▼Select Field">
      <formula>NOT(ISERROR(SEARCH("▼Select Field",G48)))</formula>
    </cfRule>
  </conditionalFormatting>
  <conditionalFormatting sqref="G56">
    <cfRule type="containsText" dxfId="254" priority="67" operator="containsText" text="▼Select Field">
      <formula>NOT(ISERROR(SEARCH("▼Select Field",G56)))</formula>
    </cfRule>
  </conditionalFormatting>
  <conditionalFormatting sqref="G60">
    <cfRule type="containsText" dxfId="253" priority="66" operator="containsText" text="▼Select Field">
      <formula>NOT(ISERROR(SEARCH("▼Select Field",G60)))</formula>
    </cfRule>
  </conditionalFormatting>
  <conditionalFormatting sqref="AC51">
    <cfRule type="containsBlanks" dxfId="252" priority="47">
      <formula>LEN(TRIM(AC51))=0</formula>
    </cfRule>
  </conditionalFormatting>
  <conditionalFormatting sqref="Z59">
    <cfRule type="containsBlanks" dxfId="251" priority="46">
      <formula>LEN(TRIM(Z59))=0</formula>
    </cfRule>
  </conditionalFormatting>
  <conditionalFormatting sqref="Z69 Z73 Z77 Z81 Z85 Z89 Z93">
    <cfRule type="containsBlanks" dxfId="250" priority="31">
      <formula>LEN(TRIM(Z69))=0</formula>
    </cfRule>
  </conditionalFormatting>
  <conditionalFormatting sqref="G67">
    <cfRule type="containsBlanks" dxfId="249" priority="58">
      <formula>LEN(TRIM(G67))=0</formula>
    </cfRule>
  </conditionalFormatting>
  <conditionalFormatting sqref="AC31">
    <cfRule type="containsBlanks" dxfId="248" priority="57">
      <formula>LEN(TRIM(AC31))=0</formula>
    </cfRule>
  </conditionalFormatting>
  <conditionalFormatting sqref="AC35">
    <cfRule type="containsBlanks" dxfId="247" priority="55">
      <formula>LEN(TRIM(AC35))=0</formula>
    </cfRule>
  </conditionalFormatting>
  <conditionalFormatting sqref="Z39">
    <cfRule type="containsBlanks" dxfId="246" priority="54">
      <formula>LEN(TRIM(Z39))=0</formula>
    </cfRule>
  </conditionalFormatting>
  <conditionalFormatting sqref="AC39">
    <cfRule type="containsBlanks" dxfId="245" priority="53">
      <formula>LEN(TRIM(AC39))=0</formula>
    </cfRule>
  </conditionalFormatting>
  <conditionalFormatting sqref="Z43">
    <cfRule type="containsBlanks" dxfId="244" priority="52">
      <formula>LEN(TRIM(Z43))=0</formula>
    </cfRule>
  </conditionalFormatting>
  <conditionalFormatting sqref="AC43">
    <cfRule type="containsBlanks" dxfId="243" priority="51">
      <formula>LEN(TRIM(AC43))=0</formula>
    </cfRule>
  </conditionalFormatting>
  <conditionalFormatting sqref="Z47">
    <cfRule type="containsBlanks" dxfId="242" priority="50">
      <formula>LEN(TRIM(Z47))=0</formula>
    </cfRule>
  </conditionalFormatting>
  <conditionalFormatting sqref="AC47">
    <cfRule type="containsBlanks" dxfId="241" priority="49">
      <formula>LEN(TRIM(AC47))=0</formula>
    </cfRule>
  </conditionalFormatting>
  <conditionalFormatting sqref="Z51">
    <cfRule type="containsBlanks" dxfId="240" priority="48">
      <formula>LEN(TRIM(Z51))=0</formula>
    </cfRule>
  </conditionalFormatting>
  <conditionalFormatting sqref="AE70 AE74 AE78 AE82 AE86 AE90 AE94">
    <cfRule type="containsBlanks" dxfId="239" priority="27">
      <formula>LEN(TRIM(AE70))=0</formula>
    </cfRule>
  </conditionalFormatting>
  <conditionalFormatting sqref="AC66">
    <cfRule type="containsBlanks" dxfId="238" priority="41">
      <formula>LEN(TRIM(AC66))=0</formula>
    </cfRule>
  </conditionalFormatting>
  <conditionalFormatting sqref="AE66">
    <cfRule type="containsBlanks" dxfId="237" priority="40">
      <formula>LEN(TRIM(AE66))=0</formula>
    </cfRule>
  </conditionalFormatting>
  <conditionalFormatting sqref="Z55">
    <cfRule type="containsBlanks" dxfId="236" priority="39">
      <formula>LEN(TRIM(Z55))=0</formula>
    </cfRule>
  </conditionalFormatting>
  <conditionalFormatting sqref="AC55">
    <cfRule type="containsBlanks" dxfId="235" priority="38">
      <formula>LEN(TRIM(AC55))=0</formula>
    </cfRule>
  </conditionalFormatting>
  <conditionalFormatting sqref="G69 G73 G77 G81 G85 G89 G93">
    <cfRule type="containsBlanks" dxfId="234" priority="34">
      <formula>LEN(TRIM(G69))=0</formula>
    </cfRule>
  </conditionalFormatting>
  <conditionalFormatting sqref="W69 W73 W77 W81 W85 W89 W93">
    <cfRule type="containsBlanks" dxfId="233" priority="33">
      <formula>LEN(TRIM(W69))=0</formula>
    </cfRule>
  </conditionalFormatting>
  <conditionalFormatting sqref="G71 G75 G79 G83 G87 G91 G95">
    <cfRule type="containsBlanks" dxfId="232" priority="32">
      <formula>LEN(TRIM(G71))=0</formula>
    </cfRule>
  </conditionalFormatting>
  <conditionalFormatting sqref="AC69 AC73 AC77 AC81 AC85 AC89 AC93">
    <cfRule type="containsBlanks" dxfId="231" priority="30">
      <formula>LEN(TRIM(AC69))=0</formula>
    </cfRule>
  </conditionalFormatting>
  <conditionalFormatting sqref="AA70 AA74 AA78 AA82 AA86 AA90 AA94">
    <cfRule type="containsBlanks" dxfId="230" priority="29">
      <formula>LEN(TRIM(AA70))=0</formula>
    </cfRule>
  </conditionalFormatting>
  <conditionalFormatting sqref="AC70 AC74 AC78 AC82 AC86 AC90 AC94">
    <cfRule type="containsBlanks" dxfId="229" priority="28">
      <formula>LEN(TRIM(AC70))=0</formula>
    </cfRule>
  </conditionalFormatting>
  <conditionalFormatting sqref="AA37:AC37">
    <cfRule type="containsBlanks" dxfId="228" priority="25">
      <formula>LEN(TRIM(AA37))=0</formula>
    </cfRule>
  </conditionalFormatting>
  <conditionalFormatting sqref="AA41:AC41">
    <cfRule type="containsBlanks" dxfId="227" priority="24">
      <formula>LEN(TRIM(AA41))=0</formula>
    </cfRule>
  </conditionalFormatting>
  <conditionalFormatting sqref="AA45:AC45">
    <cfRule type="containsBlanks" dxfId="226" priority="23">
      <formula>LEN(TRIM(AA45))=0</formula>
    </cfRule>
  </conditionalFormatting>
  <conditionalFormatting sqref="AA49:AC49">
    <cfRule type="containsBlanks" dxfId="225" priority="22">
      <formula>LEN(TRIM(AA49))=0</formula>
    </cfRule>
  </conditionalFormatting>
  <conditionalFormatting sqref="AA53:AC53">
    <cfRule type="containsBlanks" dxfId="224" priority="21">
      <formula>LEN(TRIM(AA53))=0</formula>
    </cfRule>
  </conditionalFormatting>
  <conditionalFormatting sqref="AA57:AC57">
    <cfRule type="containsBlanks" dxfId="223" priority="20">
      <formula>LEN(TRIM(AA57))=0</formula>
    </cfRule>
  </conditionalFormatting>
  <conditionalFormatting sqref="AA61:AC61">
    <cfRule type="containsBlanks" dxfId="222" priority="19">
      <formula>LEN(TRIM(AA61))=0</formula>
    </cfRule>
  </conditionalFormatting>
  <conditionalFormatting sqref="AA67:AC67">
    <cfRule type="containsBlanks" dxfId="221" priority="18">
      <formula>LEN(TRIM(AA67))=0</formula>
    </cfRule>
  </conditionalFormatting>
  <conditionalFormatting sqref="AA71:AC71">
    <cfRule type="containsBlanks" dxfId="220" priority="17">
      <formula>LEN(TRIM(AA71))=0</formula>
    </cfRule>
  </conditionalFormatting>
  <conditionalFormatting sqref="AA75:AC75">
    <cfRule type="containsBlanks" dxfId="219" priority="16">
      <formula>LEN(TRIM(AA75))=0</formula>
    </cfRule>
  </conditionalFormatting>
  <conditionalFormatting sqref="AA79:AC79">
    <cfRule type="containsBlanks" dxfId="218" priority="15">
      <formula>LEN(TRIM(AA79))=0</formula>
    </cfRule>
  </conditionalFormatting>
  <conditionalFormatting sqref="AA83:AC83">
    <cfRule type="containsBlanks" dxfId="217" priority="14">
      <formula>LEN(TRIM(AA83))=0</formula>
    </cfRule>
  </conditionalFormatting>
  <conditionalFormatting sqref="AA87:AC87">
    <cfRule type="containsBlanks" dxfId="216" priority="13">
      <formula>LEN(TRIM(AA87))=0</formula>
    </cfRule>
  </conditionalFormatting>
  <conditionalFormatting sqref="AA91:AC91">
    <cfRule type="containsBlanks" dxfId="215" priority="12">
      <formula>LEN(TRIM(AA91))=0</formula>
    </cfRule>
  </conditionalFormatting>
  <conditionalFormatting sqref="AA95:AC95">
    <cfRule type="containsBlanks" dxfId="214" priority="11">
      <formula>LEN(TRIM(AA95))=0</formula>
    </cfRule>
  </conditionalFormatting>
  <conditionalFormatting sqref="G66">
    <cfRule type="containsText" dxfId="213" priority="10" operator="containsText" text="▼Select">
      <formula>NOT(ISERROR(SEARCH("▼Select",G66)))</formula>
    </cfRule>
  </conditionalFormatting>
  <conditionalFormatting sqref="G70">
    <cfRule type="containsText" dxfId="212" priority="9" operator="containsText" text="▼Select">
      <formula>NOT(ISERROR(SEARCH("▼Select",G70)))</formula>
    </cfRule>
  </conditionalFormatting>
  <conditionalFormatting sqref="G74">
    <cfRule type="containsText" dxfId="211" priority="8" operator="containsText" text="▼Select">
      <formula>NOT(ISERROR(SEARCH("▼Select",G74)))</formula>
    </cfRule>
  </conditionalFormatting>
  <conditionalFormatting sqref="G78">
    <cfRule type="containsText" dxfId="210" priority="7" operator="containsText" text="▼Select">
      <formula>NOT(ISERROR(SEARCH("▼Select",G78)))</formula>
    </cfRule>
  </conditionalFormatting>
  <conditionalFormatting sqref="G82">
    <cfRule type="containsText" dxfId="209" priority="6" operator="containsText" text="▼Select">
      <formula>NOT(ISERROR(SEARCH("▼Select",G82)))</formula>
    </cfRule>
  </conditionalFormatting>
  <conditionalFormatting sqref="G86">
    <cfRule type="containsText" dxfId="208" priority="5" operator="containsText" text="▼Select">
      <formula>NOT(ISERROR(SEARCH("▼Select",G86)))</formula>
    </cfRule>
  </conditionalFormatting>
  <conditionalFormatting sqref="G90">
    <cfRule type="containsText" dxfId="207" priority="4" operator="containsText" text="▼Select">
      <formula>NOT(ISERROR(SEARCH("▼Select",G90)))</formula>
    </cfRule>
  </conditionalFormatting>
  <conditionalFormatting sqref="G94">
    <cfRule type="containsText" dxfId="206" priority="3" operator="containsText" text="▼Select">
      <formula>NOT(ISERROR(SEARCH("▼Select",G94)))</formula>
    </cfRule>
  </conditionalFormatting>
  <conditionalFormatting sqref="G101:K101">
    <cfRule type="containsBlanks" dxfId="205" priority="2">
      <formula>LEN(TRIM(G101))=0</formula>
    </cfRule>
  </conditionalFormatting>
  <conditionalFormatting sqref="M101:Q101">
    <cfRule type="containsBlanks" dxfId="204" priority="1">
      <formula>LEN(TRIM(M101))=0</formula>
    </cfRule>
  </conditionalFormatting>
  <hyperlinks>
    <hyperlink ref="B25" r:id="rId1" xr:uid="{25F7F525-E56B-4919-8ACD-BF5C6A4D4EF1}"/>
  </hyperlinks>
  <pageMargins left="0.45" right="0.39370078740157483" top="0.35433070866141736" bottom="0.35433070866141736" header="0.31496062992125984" footer="0.31496062992125984"/>
  <pageSetup paperSize="9" fitToHeight="0" orientation="portrait" r:id="rId2"/>
  <rowBreaks count="1" manualBreakCount="1">
    <brk id="62" max="30" man="1"/>
  </rowBreaks>
  <colBreaks count="1" manualBreakCount="1">
    <brk id="33" max="1048575" man="1"/>
  </colBreak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'drop down list'!$C$1:$C$3</xm:f>
          </x14:formula1>
          <xm:sqref>Q9</xm:sqref>
        </x14:dataValidation>
        <x14:dataValidation type="list" allowBlank="1" showInputMessage="1" showErrorMessage="1" xr:uid="{00000000-0002-0000-0000-000001000000}">
          <x14:formula1>
            <xm:f>'drop down list'!$B$1:$B$4</xm:f>
          </x14:formula1>
          <xm:sqref>W8</xm:sqref>
        </x14:dataValidation>
        <x14:dataValidation type="list" allowBlank="1" showInputMessage="1" showErrorMessage="1" xr:uid="{00000000-0002-0000-0000-000002000000}">
          <x14:formula1>
            <xm:f>'drop down list'!$A$1:$A$3</xm:f>
          </x14:formula1>
          <xm:sqref>G12:H12</xm:sqref>
        </x14:dataValidation>
        <x14:dataValidation type="list" allowBlank="1" showInputMessage="1" showErrorMessage="1" xr:uid="{00000000-0002-0000-0000-000003000000}">
          <x14:formula1>
            <xm:f>'drop down list'!$F$1:$F$13</xm:f>
          </x14:formula1>
          <xm:sqref>G56 G32 G36 G40 G44 G48 G52 G60</xm:sqref>
        </x14:dataValidation>
        <x14:dataValidation type="list" allowBlank="1" showInputMessage="1" showErrorMessage="1" xr:uid="{00000000-0002-0000-0000-000004000000}">
          <x14:formula1>
            <xm:f>'drop down list'!$D$1:$D$6</xm:f>
          </x14:formula1>
          <xm:sqref>G66 G70 G74 G78 G82 G86 G90 G94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view="pageBreakPreview" zoomScale="80" zoomScaleNormal="100" zoomScaleSheetLayoutView="80" workbookViewId="0">
      <selection activeCell="A23" sqref="A23:H29"/>
    </sheetView>
  </sheetViews>
  <sheetFormatPr defaultRowHeight="13.5"/>
  <cols>
    <col min="1" max="1" width="5.25" bestFit="1" customWidth="1"/>
    <col min="2" max="2" width="47.75" customWidth="1"/>
    <col min="3" max="3" width="5.625" customWidth="1"/>
    <col min="4" max="4" width="3.375" bestFit="1" customWidth="1"/>
    <col min="6" max="6" width="9" bestFit="1" customWidth="1"/>
    <col min="7" max="7" width="5.625" customWidth="1"/>
    <col min="8" max="8" width="3.375" customWidth="1"/>
  </cols>
  <sheetData>
    <row r="1" spans="1:13" ht="17.25">
      <c r="A1" s="205" t="s">
        <v>205</v>
      </c>
      <c r="B1" s="206"/>
      <c r="C1" s="206"/>
      <c r="D1" s="206"/>
      <c r="E1" s="206"/>
      <c r="F1" s="206"/>
      <c r="G1" s="206"/>
      <c r="H1" s="13"/>
    </row>
    <row r="2" spans="1:13" ht="7.5" customHeight="1">
      <c r="G2" s="12"/>
    </row>
    <row r="3" spans="1:13">
      <c r="G3" s="12" t="str">
        <f>"Student ID Number: "&amp;'■Application for the Transfer'!S5&amp;"　[Faculty of Economics]　"&amp;"Year-Level: "&amp;'■Application for the Transfer'!J5&amp;" Class: P"</f>
        <v>Student ID Number: 　[Faculty of Economics]　Year-Level:  Class: P</v>
      </c>
    </row>
    <row r="4" spans="1:13">
      <c r="G4" s="12" t="str">
        <f>"Name:"&amp;'■Application for the Transfer'!X5</f>
        <v>Name:</v>
      </c>
      <c r="H4" s="12"/>
      <c r="I4" s="328" t="s">
        <v>230</v>
      </c>
      <c r="J4" s="329"/>
      <c r="K4" s="329"/>
      <c r="L4" s="329"/>
      <c r="M4" s="329"/>
    </row>
    <row r="5" spans="1:13" ht="40.5">
      <c r="A5" s="74" t="s">
        <v>42</v>
      </c>
      <c r="B5" s="74" t="s">
        <v>50</v>
      </c>
      <c r="C5" s="207" t="s">
        <v>190</v>
      </c>
      <c r="D5" s="208"/>
      <c r="E5" s="83" t="s">
        <v>191</v>
      </c>
      <c r="F5" s="81" t="s">
        <v>192</v>
      </c>
      <c r="G5" s="209" t="s">
        <v>193</v>
      </c>
      <c r="H5" s="210"/>
      <c r="I5" s="330" t="s">
        <v>196</v>
      </c>
      <c r="J5" s="329"/>
      <c r="K5" s="329"/>
      <c r="L5" s="329"/>
      <c r="M5" s="329"/>
    </row>
    <row r="6" spans="1:13" s="16" customFormat="1" ht="18" customHeight="1">
      <c r="A6" s="86" t="s">
        <v>189</v>
      </c>
      <c r="B6" s="18" t="s">
        <v>15</v>
      </c>
      <c r="C6" s="14">
        <v>90</v>
      </c>
      <c r="D6" s="82" t="s">
        <v>51</v>
      </c>
      <c r="E6" s="84">
        <v>2</v>
      </c>
      <c r="F6" s="79">
        <v>15</v>
      </c>
      <c r="G6" s="14">
        <v>2700</v>
      </c>
      <c r="H6" s="15" t="s">
        <v>51</v>
      </c>
      <c r="I6" s="331" t="s">
        <v>232</v>
      </c>
    </row>
    <row r="7" spans="1:13" s="16" customFormat="1" ht="26.25" customHeight="1">
      <c r="A7" s="11" t="s">
        <v>154</v>
      </c>
      <c r="B7" s="19" t="str">
        <f>IF('■Application for the Transfer'!G31="","",'■Application for the Transfer'!G31)</f>
        <v/>
      </c>
      <c r="C7" s="17"/>
      <c r="D7" s="82" t="s">
        <v>51</v>
      </c>
      <c r="E7" s="85"/>
      <c r="F7" s="80"/>
      <c r="G7" s="17"/>
      <c r="H7" s="15" t="s">
        <v>51</v>
      </c>
      <c r="I7" s="331" t="s">
        <v>231</v>
      </c>
    </row>
    <row r="8" spans="1:13" s="16" customFormat="1" ht="26.25" customHeight="1">
      <c r="A8" s="11" t="s">
        <v>155</v>
      </c>
      <c r="B8" s="19" t="str">
        <f>IF('■Application for the Transfer'!G35="","",'■Application for the Transfer'!G35)</f>
        <v/>
      </c>
      <c r="C8" s="17"/>
      <c r="D8" s="82" t="s">
        <v>51</v>
      </c>
      <c r="E8" s="85"/>
      <c r="F8" s="80"/>
      <c r="G8" s="17"/>
      <c r="H8" s="15" t="s">
        <v>51</v>
      </c>
    </row>
    <row r="9" spans="1:13" s="16" customFormat="1" ht="26.25" customHeight="1">
      <c r="A9" s="11" t="s">
        <v>156</v>
      </c>
      <c r="B9" s="19" t="str">
        <f>IF('■Application for the Transfer'!G39="","",'■Application for the Transfer'!G39)</f>
        <v/>
      </c>
      <c r="C9" s="17"/>
      <c r="D9" s="82" t="s">
        <v>51</v>
      </c>
      <c r="E9" s="85"/>
      <c r="F9" s="80"/>
      <c r="G9" s="17"/>
      <c r="H9" s="15" t="s">
        <v>51</v>
      </c>
    </row>
    <row r="10" spans="1:13" s="16" customFormat="1" ht="26.25" customHeight="1">
      <c r="A10" s="11" t="s">
        <v>157</v>
      </c>
      <c r="B10" s="19" t="str">
        <f>IF('■Application for the Transfer'!G43="","",'■Application for the Transfer'!G43)</f>
        <v/>
      </c>
      <c r="C10" s="17"/>
      <c r="D10" s="82" t="s">
        <v>51</v>
      </c>
      <c r="E10" s="85"/>
      <c r="F10" s="80"/>
      <c r="G10" s="17"/>
      <c r="H10" s="15" t="s">
        <v>51</v>
      </c>
    </row>
    <row r="11" spans="1:13" s="16" customFormat="1" ht="26.25" customHeight="1">
      <c r="A11" s="11" t="s">
        <v>158</v>
      </c>
      <c r="B11" s="19" t="str">
        <f>IF('■Application for the Transfer'!G47="","",'■Application for the Transfer'!G47)</f>
        <v/>
      </c>
      <c r="C11" s="17"/>
      <c r="D11" s="82" t="s">
        <v>51</v>
      </c>
      <c r="E11" s="85"/>
      <c r="F11" s="80"/>
      <c r="G11" s="17"/>
      <c r="H11" s="15" t="s">
        <v>51</v>
      </c>
    </row>
    <row r="12" spans="1:13" s="16" customFormat="1" ht="26.25" customHeight="1">
      <c r="A12" s="11" t="s">
        <v>159</v>
      </c>
      <c r="B12" s="19" t="str">
        <f>IF('■Application for the Transfer'!G51="","",'■Application for the Transfer'!G51)</f>
        <v/>
      </c>
      <c r="C12" s="17"/>
      <c r="D12" s="82" t="s">
        <v>51</v>
      </c>
      <c r="E12" s="85"/>
      <c r="F12" s="80"/>
      <c r="G12" s="17"/>
      <c r="H12" s="15" t="s">
        <v>51</v>
      </c>
    </row>
    <row r="13" spans="1:13" s="16" customFormat="1" ht="26.25" customHeight="1">
      <c r="A13" s="11" t="s">
        <v>160</v>
      </c>
      <c r="B13" s="19" t="str">
        <f>IF('■Application for the Transfer'!G55="","",'■Application for the Transfer'!G55)</f>
        <v/>
      </c>
      <c r="C13" s="17"/>
      <c r="D13" s="82" t="s">
        <v>51</v>
      </c>
      <c r="E13" s="85"/>
      <c r="F13" s="80"/>
      <c r="G13" s="17"/>
      <c r="H13" s="15" t="s">
        <v>51</v>
      </c>
    </row>
    <row r="14" spans="1:13" s="16" customFormat="1" ht="26.25" customHeight="1">
      <c r="A14" s="11" t="s">
        <v>161</v>
      </c>
      <c r="B14" s="19" t="str">
        <f>IF('■Application for the Transfer'!G59="","",'■Application for the Transfer'!G59)</f>
        <v/>
      </c>
      <c r="C14" s="17"/>
      <c r="D14" s="82" t="s">
        <v>51</v>
      </c>
      <c r="E14" s="85"/>
      <c r="F14" s="80"/>
      <c r="G14" s="17"/>
      <c r="H14" s="15" t="s">
        <v>51</v>
      </c>
    </row>
    <row r="15" spans="1:13" s="16" customFormat="1" ht="26.25" customHeight="1">
      <c r="A15" s="11" t="s">
        <v>162</v>
      </c>
      <c r="B15" s="19" t="str">
        <f>IF('■Application for the Transfer'!G65="","",'■Application for the Transfer'!G65)</f>
        <v/>
      </c>
      <c r="C15" s="17"/>
      <c r="D15" s="82" t="s">
        <v>51</v>
      </c>
      <c r="E15" s="85"/>
      <c r="F15" s="80"/>
      <c r="G15" s="17"/>
      <c r="H15" s="15" t="s">
        <v>51</v>
      </c>
    </row>
    <row r="16" spans="1:13" s="16" customFormat="1" ht="26.25" customHeight="1">
      <c r="A16" s="11" t="s">
        <v>163</v>
      </c>
      <c r="B16" s="19" t="str">
        <f>IF('■Application for the Transfer'!G69="","",'■Application for the Transfer'!G69)</f>
        <v/>
      </c>
      <c r="C16" s="17"/>
      <c r="D16" s="82" t="s">
        <v>51</v>
      </c>
      <c r="E16" s="85"/>
      <c r="F16" s="80"/>
      <c r="G16" s="17"/>
      <c r="H16" s="15" t="s">
        <v>51</v>
      </c>
    </row>
    <row r="17" spans="1:8" s="16" customFormat="1" ht="26.25" customHeight="1">
      <c r="A17" s="11" t="s">
        <v>164</v>
      </c>
      <c r="B17" s="19" t="str">
        <f>IF('■Application for the Transfer'!G73="","",'■Application for the Transfer'!G73)</f>
        <v/>
      </c>
      <c r="C17" s="17"/>
      <c r="D17" s="82" t="s">
        <v>51</v>
      </c>
      <c r="E17" s="85"/>
      <c r="F17" s="80"/>
      <c r="G17" s="17"/>
      <c r="H17" s="15" t="s">
        <v>51</v>
      </c>
    </row>
    <row r="18" spans="1:8" s="16" customFormat="1" ht="26.25" customHeight="1">
      <c r="A18" s="11" t="s">
        <v>165</v>
      </c>
      <c r="B18" s="19" t="str">
        <f>IF('■Application for the Transfer'!G77="","",'■Application for the Transfer'!G77)</f>
        <v/>
      </c>
      <c r="C18" s="17"/>
      <c r="D18" s="82" t="s">
        <v>51</v>
      </c>
      <c r="E18" s="85"/>
      <c r="F18" s="80"/>
      <c r="G18" s="17"/>
      <c r="H18" s="15" t="s">
        <v>51</v>
      </c>
    </row>
    <row r="19" spans="1:8" ht="26.25" customHeight="1">
      <c r="A19" s="11" t="s">
        <v>166</v>
      </c>
      <c r="B19" s="19" t="str">
        <f>IF('■Application for the Transfer'!G81="","",'■Application for the Transfer'!G81)</f>
        <v/>
      </c>
      <c r="C19" s="17"/>
      <c r="D19" s="82" t="s">
        <v>51</v>
      </c>
      <c r="E19" s="85"/>
      <c r="F19" s="80"/>
      <c r="G19" s="17"/>
      <c r="H19" s="15" t="s">
        <v>51</v>
      </c>
    </row>
    <row r="20" spans="1:8" ht="26.25" customHeight="1">
      <c r="A20" s="11" t="s">
        <v>167</v>
      </c>
      <c r="B20" s="19" t="str">
        <f>IF('■Application for the Transfer'!G85="","",'■Application for the Transfer'!G85)</f>
        <v/>
      </c>
      <c r="C20" s="17"/>
      <c r="D20" s="82" t="s">
        <v>51</v>
      </c>
      <c r="E20" s="85"/>
      <c r="F20" s="80"/>
      <c r="G20" s="17"/>
      <c r="H20" s="15" t="s">
        <v>51</v>
      </c>
    </row>
    <row r="21" spans="1:8" ht="26.25" customHeight="1">
      <c r="A21" s="11" t="s">
        <v>168</v>
      </c>
      <c r="B21" s="19" t="str">
        <f>IF('■Application for the Transfer'!G89="","",'■Application for the Transfer'!G89)</f>
        <v/>
      </c>
      <c r="C21" s="17"/>
      <c r="D21" s="82" t="s">
        <v>51</v>
      </c>
      <c r="E21" s="85"/>
      <c r="F21" s="80"/>
      <c r="G21" s="17"/>
      <c r="H21" s="15" t="s">
        <v>51</v>
      </c>
    </row>
    <row r="22" spans="1:8" ht="26.25" customHeight="1">
      <c r="A22" s="11" t="s">
        <v>169</v>
      </c>
      <c r="B22" s="19" t="str">
        <f>IF('■Application for the Transfer'!G93="","",'■Application for the Transfer'!G93)</f>
        <v/>
      </c>
      <c r="C22" s="17"/>
      <c r="D22" s="82" t="s">
        <v>51</v>
      </c>
      <c r="E22" s="85"/>
      <c r="F22" s="80"/>
      <c r="G22" s="17"/>
      <c r="H22" s="15" t="s">
        <v>51</v>
      </c>
    </row>
    <row r="23" spans="1:8">
      <c r="A23" s="333" t="s">
        <v>234</v>
      </c>
      <c r="B23" s="332"/>
      <c r="C23" s="332"/>
      <c r="D23" s="332"/>
      <c r="E23" s="332"/>
      <c r="F23" s="332"/>
      <c r="G23" s="332"/>
      <c r="H23" s="334"/>
    </row>
    <row r="24" spans="1:8">
      <c r="A24" s="335"/>
      <c r="B24" s="336"/>
      <c r="C24" s="336"/>
      <c r="D24" s="336"/>
      <c r="E24" s="336"/>
      <c r="F24" s="336"/>
      <c r="G24" s="336"/>
      <c r="H24" s="337"/>
    </row>
    <row r="25" spans="1:8">
      <c r="A25" s="335"/>
      <c r="B25" s="336"/>
      <c r="C25" s="336"/>
      <c r="D25" s="336"/>
      <c r="E25" s="336"/>
      <c r="F25" s="336"/>
      <c r="G25" s="336"/>
      <c r="H25" s="337"/>
    </row>
    <row r="26" spans="1:8">
      <c r="A26" s="335"/>
      <c r="B26" s="336"/>
      <c r="C26" s="336"/>
      <c r="D26" s="336"/>
      <c r="E26" s="336"/>
      <c r="F26" s="336"/>
      <c r="G26" s="336"/>
      <c r="H26" s="337"/>
    </row>
    <row r="27" spans="1:8">
      <c r="A27" s="335"/>
      <c r="B27" s="336"/>
      <c r="C27" s="336"/>
      <c r="D27" s="336"/>
      <c r="E27" s="336"/>
      <c r="F27" s="336"/>
      <c r="G27" s="336"/>
      <c r="H27" s="337"/>
    </row>
    <row r="28" spans="1:8">
      <c r="A28" s="335"/>
      <c r="B28" s="336"/>
      <c r="C28" s="336"/>
      <c r="D28" s="336"/>
      <c r="E28" s="336"/>
      <c r="F28" s="336"/>
      <c r="G28" s="336"/>
      <c r="H28" s="337"/>
    </row>
    <row r="29" spans="1:8" ht="75.75" customHeight="1">
      <c r="A29" s="338"/>
      <c r="B29" s="339"/>
      <c r="C29" s="339"/>
      <c r="D29" s="339"/>
      <c r="E29" s="339"/>
      <c r="F29" s="339"/>
      <c r="G29" s="339"/>
      <c r="H29" s="340"/>
    </row>
    <row r="30" spans="1:8">
      <c r="A30" s="341" t="s">
        <v>233</v>
      </c>
      <c r="B30" s="332"/>
      <c r="C30" s="332"/>
      <c r="D30" s="332"/>
      <c r="E30" s="332"/>
      <c r="F30" s="332"/>
      <c r="G30" s="332"/>
      <c r="H30" s="334"/>
    </row>
    <row r="31" spans="1:8">
      <c r="A31" s="335"/>
      <c r="B31" s="336"/>
      <c r="C31" s="336"/>
      <c r="D31" s="336"/>
      <c r="E31" s="336"/>
      <c r="F31" s="336"/>
      <c r="G31" s="336"/>
      <c r="H31" s="337"/>
    </row>
    <row r="32" spans="1:8">
      <c r="A32" s="335"/>
      <c r="B32" s="336"/>
      <c r="C32" s="336"/>
      <c r="D32" s="336"/>
      <c r="E32" s="336"/>
      <c r="F32" s="336"/>
      <c r="G32" s="336"/>
      <c r="H32" s="337"/>
    </row>
    <row r="33" spans="1:8">
      <c r="A33" s="335"/>
      <c r="B33" s="336"/>
      <c r="C33" s="336"/>
      <c r="D33" s="336"/>
      <c r="E33" s="336"/>
      <c r="F33" s="336"/>
      <c r="G33" s="336"/>
      <c r="H33" s="337"/>
    </row>
    <row r="34" spans="1:8">
      <c r="A34" s="335"/>
      <c r="B34" s="336"/>
      <c r="C34" s="336"/>
      <c r="D34" s="336"/>
      <c r="E34" s="336"/>
      <c r="F34" s="336"/>
      <c r="G34" s="336"/>
      <c r="H34" s="337"/>
    </row>
    <row r="35" spans="1:8">
      <c r="A35" s="335"/>
      <c r="B35" s="336"/>
      <c r="C35" s="336"/>
      <c r="D35" s="336"/>
      <c r="E35" s="336"/>
      <c r="F35" s="336"/>
      <c r="G35" s="336"/>
      <c r="H35" s="337"/>
    </row>
    <row r="36" spans="1:8">
      <c r="A36" s="335"/>
      <c r="B36" s="336"/>
      <c r="C36" s="336"/>
      <c r="D36" s="336"/>
      <c r="E36" s="336"/>
      <c r="F36" s="336"/>
      <c r="G36" s="336"/>
      <c r="H36" s="337"/>
    </row>
    <row r="37" spans="1:8">
      <c r="A37" s="335"/>
      <c r="B37" s="336"/>
      <c r="C37" s="336"/>
      <c r="D37" s="336"/>
      <c r="E37" s="336"/>
      <c r="F37" s="336"/>
      <c r="G37" s="336"/>
      <c r="H37" s="337"/>
    </row>
    <row r="38" spans="1:8">
      <c r="A38" s="335"/>
      <c r="B38" s="336"/>
      <c r="C38" s="336"/>
      <c r="D38" s="336"/>
      <c r="E38" s="336"/>
      <c r="F38" s="336"/>
      <c r="G38" s="336"/>
      <c r="H38" s="337"/>
    </row>
    <row r="39" spans="1:8">
      <c r="A39" s="335"/>
      <c r="B39" s="336"/>
      <c r="C39" s="336"/>
      <c r="D39" s="336"/>
      <c r="E39" s="336"/>
      <c r="F39" s="336"/>
      <c r="G39" s="336"/>
      <c r="H39" s="337"/>
    </row>
    <row r="40" spans="1:8" ht="107.25" customHeight="1">
      <c r="A40" s="338"/>
      <c r="B40" s="339"/>
      <c r="C40" s="339"/>
      <c r="D40" s="339"/>
      <c r="E40" s="339"/>
      <c r="F40" s="339"/>
      <c r="G40" s="339"/>
      <c r="H40" s="340"/>
    </row>
  </sheetData>
  <mergeCells count="5">
    <mergeCell ref="A1:G1"/>
    <mergeCell ref="C5:D5"/>
    <mergeCell ref="G5:H5"/>
    <mergeCell ref="A23:H29"/>
    <mergeCell ref="A30:H40"/>
  </mergeCells>
  <phoneticPr fontId="1"/>
  <conditionalFormatting sqref="C7:C13 E7:G13">
    <cfRule type="containsBlanks" dxfId="203" priority="4">
      <formula>LEN(TRIM(C7))=0</formula>
    </cfRule>
  </conditionalFormatting>
  <conditionalFormatting sqref="C14:C22 E14:G22">
    <cfRule type="containsBlanks" dxfId="202" priority="2">
      <formula>LEN(TRIM(C14))=0</formula>
    </cfRule>
  </conditionalFormatting>
  <pageMargins left="0.70866141732283472" right="0.70866141732283472" top="0.74803149606299213" bottom="0.7480314960629921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04"/>
  <sheetViews>
    <sheetView view="pageBreakPreview" zoomScale="115" zoomScaleNormal="100" zoomScaleSheetLayoutView="115" workbookViewId="0">
      <selection activeCell="E3" sqref="E3"/>
    </sheetView>
  </sheetViews>
  <sheetFormatPr defaultColWidth="9" defaultRowHeight="13.5" outlineLevelRow="1"/>
  <cols>
    <col min="1" max="2" width="5" style="2" customWidth="1"/>
    <col min="3" max="3" width="2" style="2" customWidth="1"/>
    <col min="4" max="4" width="1.375" style="2" customWidth="1"/>
    <col min="5" max="5" width="3.375" style="2" customWidth="1"/>
    <col min="6" max="6" width="4" style="2" customWidth="1"/>
    <col min="7" max="7" width="3" style="2" customWidth="1"/>
    <col min="8" max="8" width="4.625" style="2" customWidth="1"/>
    <col min="9" max="9" width="1.375" style="2" customWidth="1"/>
    <col min="10" max="10" width="3.375" style="2" customWidth="1"/>
    <col min="11" max="11" width="1.625" style="2" customWidth="1"/>
    <col min="12" max="12" width="2.875" style="2" customWidth="1"/>
    <col min="13" max="13" width="2.75" style="2" customWidth="1"/>
    <col min="14" max="14" width="4.375" style="2" customWidth="1"/>
    <col min="15" max="15" width="3.125" style="2" customWidth="1"/>
    <col min="16" max="16" width="3.25" style="2" customWidth="1"/>
    <col min="17" max="17" width="1.75" style="2" customWidth="1"/>
    <col min="18" max="18" width="3.25" style="2" customWidth="1"/>
    <col min="19" max="20" width="2.875" style="2" customWidth="1"/>
    <col min="21" max="21" width="3.375" style="2" customWidth="1"/>
    <col min="22" max="23" width="2.875" style="2" customWidth="1"/>
    <col min="24" max="25" width="3" style="2" customWidth="1"/>
    <col min="26" max="26" width="2.125" style="2" customWidth="1"/>
    <col min="27" max="27" width="2.875" style="2" customWidth="1"/>
    <col min="28" max="28" width="1.375" style="2" customWidth="1"/>
    <col min="29" max="29" width="2.875" style="2" customWidth="1"/>
    <col min="30" max="30" width="1.625" style="2" customWidth="1"/>
    <col min="31" max="31" width="2.875" style="2" customWidth="1"/>
    <col min="32" max="32" width="3.625" style="2" customWidth="1"/>
    <col min="33" max="16384" width="9" style="1"/>
  </cols>
  <sheetData>
    <row r="1" spans="1:40" ht="17.25" customHeight="1">
      <c r="A1" s="175" t="s">
        <v>76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25"/>
    </row>
    <row r="2" spans="1:40">
      <c r="A2" s="3"/>
      <c r="B2" s="3"/>
      <c r="Y2" s="7" t="s">
        <v>75</v>
      </c>
      <c r="Z2" s="235" t="s">
        <v>213</v>
      </c>
      <c r="AA2" s="235"/>
      <c r="AB2" s="235"/>
      <c r="AC2" s="235"/>
      <c r="AD2" s="235"/>
      <c r="AE2" s="235"/>
    </row>
    <row r="3" spans="1:40">
      <c r="A3" s="2" t="s">
        <v>32</v>
      </c>
    </row>
    <row r="4" spans="1:40" ht="5.25" customHeight="1"/>
    <row r="5" spans="1:40">
      <c r="A5" s="2" t="s">
        <v>67</v>
      </c>
      <c r="I5" s="7" t="s">
        <v>68</v>
      </c>
      <c r="J5" s="65" t="s">
        <v>6</v>
      </c>
      <c r="K5" s="7"/>
      <c r="L5" s="2" t="s">
        <v>70</v>
      </c>
      <c r="R5" s="7" t="s">
        <v>69</v>
      </c>
      <c r="S5" s="236" t="s">
        <v>208</v>
      </c>
      <c r="T5" s="236"/>
      <c r="U5" s="236"/>
      <c r="W5" s="10" t="s">
        <v>33</v>
      </c>
      <c r="X5" s="232" t="s">
        <v>172</v>
      </c>
      <c r="Y5" s="232"/>
      <c r="Z5" s="232"/>
      <c r="AA5" s="232"/>
      <c r="AB5" s="232"/>
      <c r="AC5" s="232"/>
      <c r="AD5" s="232"/>
      <c r="AE5" s="232"/>
      <c r="AG5" s="211" t="s">
        <v>171</v>
      </c>
      <c r="AH5" s="211"/>
      <c r="AI5" s="211"/>
      <c r="AJ5" s="211"/>
      <c r="AK5" s="211"/>
      <c r="AL5" s="211"/>
      <c r="AM5" s="211"/>
      <c r="AN5" s="211"/>
    </row>
    <row r="6" spans="1:40" outlineLevel="1">
      <c r="A6" s="2" t="s">
        <v>65</v>
      </c>
      <c r="C6" s="236" t="s">
        <v>0</v>
      </c>
      <c r="D6" s="126"/>
      <c r="E6" s="126"/>
      <c r="F6" s="126"/>
      <c r="G6" s="126"/>
      <c r="H6" s="126"/>
      <c r="I6" s="126"/>
      <c r="J6" s="126"/>
      <c r="M6" s="7" t="s">
        <v>34</v>
      </c>
      <c r="N6" s="232" t="s">
        <v>13</v>
      </c>
      <c r="O6" s="232"/>
      <c r="P6" s="232"/>
      <c r="Q6" s="232"/>
      <c r="R6" s="232"/>
      <c r="S6" s="232"/>
      <c r="T6" s="232"/>
      <c r="U6" s="232"/>
      <c r="V6" s="232"/>
      <c r="W6" s="232"/>
      <c r="X6" s="232"/>
      <c r="Y6" s="232"/>
      <c r="Z6" s="232"/>
      <c r="AA6" s="232"/>
      <c r="AB6" s="232"/>
      <c r="AC6" s="232"/>
      <c r="AD6" s="232"/>
      <c r="AE6" s="232"/>
      <c r="AG6" s="211"/>
      <c r="AH6" s="211"/>
      <c r="AI6" s="211"/>
      <c r="AJ6" s="211"/>
      <c r="AK6" s="211"/>
      <c r="AL6" s="211"/>
      <c r="AM6" s="211"/>
      <c r="AN6" s="211"/>
    </row>
    <row r="7" spans="1:40">
      <c r="A7" s="2" t="s">
        <v>35</v>
      </c>
      <c r="E7" s="232" t="s">
        <v>209</v>
      </c>
      <c r="F7" s="232"/>
      <c r="G7" s="232"/>
      <c r="H7" s="232"/>
      <c r="I7" s="232"/>
      <c r="J7" s="232"/>
      <c r="K7" s="232"/>
      <c r="L7" s="232"/>
      <c r="M7" s="232"/>
      <c r="N7" s="232"/>
      <c r="O7" s="232"/>
      <c r="U7" s="7" t="s">
        <v>36</v>
      </c>
      <c r="V7" s="233" t="s">
        <v>173</v>
      </c>
      <c r="W7" s="233"/>
      <c r="X7" s="233"/>
      <c r="Y7" s="233"/>
      <c r="Z7" s="233"/>
      <c r="AA7" s="233"/>
      <c r="AB7" s="233"/>
      <c r="AC7" s="233"/>
      <c r="AD7" s="233"/>
      <c r="AE7" s="233"/>
      <c r="AG7" s="211"/>
      <c r="AH7" s="211"/>
      <c r="AI7" s="211"/>
      <c r="AJ7" s="211"/>
      <c r="AK7" s="211"/>
      <c r="AL7" s="211"/>
      <c r="AM7" s="211"/>
      <c r="AN7" s="211"/>
    </row>
    <row r="8" spans="1:40">
      <c r="A8" s="2" t="s">
        <v>73</v>
      </c>
      <c r="G8" s="233" t="s">
        <v>211</v>
      </c>
      <c r="H8" s="233"/>
      <c r="I8" s="233"/>
      <c r="J8" s="233"/>
      <c r="K8" s="9" t="s">
        <v>5</v>
      </c>
      <c r="L8" s="233" t="s">
        <v>212</v>
      </c>
      <c r="M8" s="233"/>
      <c r="N8" s="233"/>
      <c r="O8" s="233"/>
      <c r="P8" s="194" t="s">
        <v>71</v>
      </c>
      <c r="Q8" s="194"/>
      <c r="R8" s="194"/>
      <c r="S8" s="194"/>
      <c r="T8" s="194"/>
      <c r="U8" s="194"/>
      <c r="V8" s="194"/>
      <c r="W8" s="234" t="s">
        <v>174</v>
      </c>
      <c r="X8" s="234"/>
      <c r="Y8" s="234"/>
      <c r="Z8" s="234"/>
      <c r="AA8" s="234"/>
      <c r="AB8" s="234"/>
      <c r="AC8" s="234"/>
      <c r="AD8" s="234"/>
      <c r="AE8" s="234"/>
      <c r="AG8" s="211"/>
      <c r="AH8" s="211"/>
      <c r="AI8" s="211"/>
      <c r="AJ8" s="211"/>
      <c r="AK8" s="211"/>
      <c r="AL8" s="211"/>
      <c r="AM8" s="211"/>
      <c r="AN8" s="211"/>
    </row>
    <row r="9" spans="1:40">
      <c r="A9" s="2" t="s">
        <v>37</v>
      </c>
      <c r="J9" s="44"/>
      <c r="Q9" s="236" t="s">
        <v>175</v>
      </c>
      <c r="R9" s="236"/>
      <c r="S9" s="236"/>
      <c r="T9" s="236"/>
      <c r="U9" s="236"/>
      <c r="W9" s="8"/>
      <c r="X9" s="8"/>
      <c r="AG9" s="211"/>
      <c r="AH9" s="211"/>
      <c r="AI9" s="211"/>
      <c r="AJ9" s="211"/>
      <c r="AK9" s="211"/>
      <c r="AL9" s="211"/>
      <c r="AM9" s="211"/>
      <c r="AN9" s="211"/>
    </row>
    <row r="10" spans="1:40">
      <c r="A10" s="33" t="s">
        <v>38</v>
      </c>
      <c r="Q10" s="7" t="s">
        <v>2</v>
      </c>
      <c r="R10" s="65" t="s">
        <v>214</v>
      </c>
      <c r="S10" s="2" t="s">
        <v>78</v>
      </c>
      <c r="AG10" s="211"/>
      <c r="AH10" s="211"/>
      <c r="AI10" s="211"/>
      <c r="AJ10" s="211"/>
      <c r="AK10" s="211"/>
      <c r="AL10" s="211"/>
      <c r="AM10" s="211"/>
      <c r="AN10" s="211"/>
    </row>
    <row r="11" spans="1:40">
      <c r="A11" s="96" t="s">
        <v>72</v>
      </c>
      <c r="B11" s="33"/>
      <c r="C11" s="33"/>
      <c r="D11" s="33"/>
      <c r="Q11" s="7" t="s">
        <v>2</v>
      </c>
      <c r="R11" s="65" t="s">
        <v>14</v>
      </c>
      <c r="S11" s="2" t="s">
        <v>79</v>
      </c>
    </row>
    <row r="12" spans="1:40" ht="6" customHeight="1">
      <c r="A12" s="33"/>
      <c r="B12" s="33"/>
      <c r="C12" s="33"/>
      <c r="D12" s="33"/>
      <c r="G12" s="44"/>
      <c r="H12" s="44"/>
      <c r="I12" s="7"/>
      <c r="J12" s="8"/>
      <c r="AG12" s="187"/>
    </row>
    <row r="13" spans="1:40" outlineLevel="1">
      <c r="A13" s="53" t="s">
        <v>39</v>
      </c>
      <c r="B13" s="33"/>
      <c r="C13" s="33"/>
      <c r="D13" s="33"/>
      <c r="AG13" s="187"/>
    </row>
    <row r="14" spans="1:40" outlineLevel="1">
      <c r="A14" s="73" t="s">
        <v>207</v>
      </c>
      <c r="B14" s="73"/>
      <c r="C14" s="33"/>
      <c r="D14" s="33"/>
    </row>
    <row r="15" spans="1:40" outlineLevel="1">
      <c r="A15" s="73" t="s">
        <v>222</v>
      </c>
      <c r="B15" s="73"/>
      <c r="C15" s="73"/>
      <c r="D15" s="73"/>
      <c r="E15" s="72"/>
      <c r="F15" s="72"/>
      <c r="G15" s="72"/>
      <c r="H15" s="72"/>
      <c r="I15" s="72"/>
      <c r="J15" s="72"/>
      <c r="K15" s="72"/>
      <c r="L15" s="72"/>
      <c r="M15" s="72"/>
      <c r="N15" s="72"/>
      <c r="O15" s="72"/>
      <c r="P15" s="72"/>
      <c r="Q15" s="72"/>
      <c r="R15" s="72"/>
      <c r="S15" s="72"/>
      <c r="T15" s="72"/>
      <c r="U15" s="72"/>
      <c r="V15" s="72"/>
    </row>
    <row r="16" spans="1:40" outlineLevel="1">
      <c r="A16" s="73" t="s">
        <v>195</v>
      </c>
      <c r="B16" s="73"/>
      <c r="C16" s="73"/>
      <c r="D16" s="73"/>
      <c r="E16" s="72"/>
      <c r="F16" s="72"/>
      <c r="G16" s="72"/>
      <c r="H16" s="72"/>
      <c r="I16" s="72"/>
      <c r="J16" s="72"/>
      <c r="K16" s="72"/>
      <c r="L16" s="72"/>
      <c r="M16" s="72"/>
      <c r="N16" s="72"/>
      <c r="O16" s="72"/>
      <c r="P16" s="72"/>
      <c r="Q16" s="72"/>
      <c r="R16" s="72"/>
      <c r="S16" s="72"/>
      <c r="T16" s="72"/>
      <c r="U16" s="72"/>
      <c r="V16" s="72"/>
    </row>
    <row r="17" spans="1:37" ht="6.75" customHeight="1" outlineLevel="1">
      <c r="A17" s="73"/>
      <c r="B17" s="73"/>
      <c r="C17" s="73"/>
      <c r="D17" s="73"/>
      <c r="E17" s="72"/>
      <c r="F17" s="72"/>
      <c r="G17" s="72"/>
      <c r="H17" s="72"/>
      <c r="I17" s="72"/>
      <c r="J17" s="72"/>
      <c r="K17" s="72"/>
      <c r="L17" s="72"/>
      <c r="M17" s="72"/>
      <c r="N17" s="72"/>
      <c r="O17" s="72"/>
      <c r="P17" s="72"/>
      <c r="Q17" s="72"/>
      <c r="R17" s="72"/>
      <c r="S17" s="72"/>
      <c r="T17" s="72"/>
      <c r="U17" s="72"/>
      <c r="V17" s="72"/>
      <c r="AG17" s="193"/>
      <c r="AH17" s="193"/>
      <c r="AI17" s="193"/>
    </row>
    <row r="18" spans="1:37" outlineLevel="1">
      <c r="A18" s="87" t="s">
        <v>40</v>
      </c>
      <c r="B18" s="73"/>
      <c r="C18" s="73"/>
      <c r="D18" s="73"/>
      <c r="E18" s="72"/>
      <c r="F18" s="72"/>
      <c r="G18" s="72"/>
      <c r="H18" s="72"/>
      <c r="I18" s="72"/>
      <c r="J18" s="72"/>
      <c r="AG18" s="193"/>
      <c r="AH18" s="193"/>
      <c r="AI18" s="193"/>
    </row>
    <row r="19" spans="1:37" outlineLevel="1">
      <c r="A19" s="73" t="s">
        <v>148</v>
      </c>
      <c r="B19" s="73"/>
      <c r="C19" s="73"/>
      <c r="D19" s="73"/>
      <c r="E19" s="72"/>
      <c r="F19" s="72"/>
      <c r="G19" s="72"/>
      <c r="H19" s="72"/>
      <c r="I19" s="72"/>
      <c r="J19" s="72"/>
    </row>
    <row r="20" spans="1:37" outlineLevel="1">
      <c r="A20" s="73"/>
      <c r="B20" s="73" t="s">
        <v>223</v>
      </c>
      <c r="C20" s="73"/>
      <c r="D20" s="73"/>
      <c r="E20" s="72"/>
      <c r="F20" s="72"/>
      <c r="G20" s="72"/>
      <c r="H20" s="72"/>
      <c r="I20" s="72"/>
      <c r="J20" s="72"/>
    </row>
    <row r="21" spans="1:37" outlineLevel="1">
      <c r="A21" s="73"/>
      <c r="B21" s="73" t="s">
        <v>224</v>
      </c>
      <c r="C21" s="73"/>
      <c r="D21" s="105"/>
      <c r="E21" s="72"/>
      <c r="F21" s="72"/>
      <c r="G21" s="72"/>
      <c r="H21" s="72"/>
      <c r="I21" s="72"/>
      <c r="J21" s="72"/>
    </row>
    <row r="22" spans="1:37" outlineLevel="1">
      <c r="A22" s="73"/>
      <c r="B22" s="101" t="s">
        <v>146</v>
      </c>
      <c r="C22" s="73"/>
      <c r="D22" s="73"/>
      <c r="E22" s="72"/>
      <c r="F22" s="72"/>
      <c r="G22" s="72"/>
      <c r="H22" s="72"/>
      <c r="I22" s="72"/>
      <c r="J22" s="72"/>
    </row>
    <row r="23" spans="1:37" outlineLevel="1">
      <c r="A23" s="73"/>
      <c r="B23" s="101" t="s">
        <v>147</v>
      </c>
      <c r="C23" s="73"/>
      <c r="D23" s="73"/>
      <c r="E23" s="72"/>
      <c r="F23" s="72"/>
      <c r="G23" s="72"/>
      <c r="H23" s="72"/>
      <c r="I23" s="72"/>
      <c r="J23" s="72"/>
    </row>
    <row r="24" spans="1:37" outlineLevel="1">
      <c r="A24" s="188" t="s">
        <v>66</v>
      </c>
      <c r="B24" s="188"/>
      <c r="C24" s="188"/>
      <c r="D24" s="188"/>
      <c r="E24" s="188"/>
      <c r="F24" s="188"/>
      <c r="G24" s="188"/>
      <c r="H24" s="188"/>
      <c r="I24" s="188"/>
      <c r="J24" s="188"/>
      <c r="K24" s="189" t="s">
        <v>151</v>
      </c>
      <c r="L24" s="189"/>
      <c r="M24" s="189"/>
      <c r="N24" s="189"/>
      <c r="O24" s="189"/>
      <c r="P24" s="189"/>
      <c r="Q24" s="189"/>
      <c r="R24" s="189"/>
      <c r="S24" s="189"/>
      <c r="T24" s="189"/>
      <c r="U24" s="189"/>
      <c r="V24" s="189"/>
      <c r="W24" s="189"/>
      <c r="X24" s="189"/>
      <c r="Y24" s="189"/>
      <c r="Z24" s="24"/>
      <c r="AA24" s="24"/>
      <c r="AB24" s="24"/>
      <c r="AC24" s="24"/>
      <c r="AD24" s="24"/>
      <c r="AE24" s="24"/>
    </row>
    <row r="25" spans="1:37" outlineLevel="1">
      <c r="A25" s="72" t="s">
        <v>152</v>
      </c>
      <c r="B25" s="72"/>
      <c r="C25" s="72"/>
      <c r="D25" s="72"/>
      <c r="E25" s="72"/>
      <c r="F25" s="72"/>
      <c r="G25" s="72"/>
      <c r="H25" s="72"/>
      <c r="I25" s="72"/>
      <c r="J25" s="72"/>
      <c r="AG25" s="26"/>
      <c r="AH25" s="26"/>
      <c r="AI25" s="26"/>
      <c r="AJ25" s="27"/>
      <c r="AK25" s="27"/>
    </row>
    <row r="26" spans="1:37" ht="8.25" customHeight="1" outlineLevel="1">
      <c r="A26" s="102"/>
      <c r="B26" s="102"/>
      <c r="C26" s="102"/>
      <c r="D26" s="102"/>
      <c r="E26" s="102"/>
      <c r="F26" s="102"/>
      <c r="G26" s="102"/>
      <c r="H26" s="102"/>
      <c r="I26" s="102"/>
      <c r="J26" s="102"/>
      <c r="K26" s="4"/>
      <c r="L26" s="4"/>
      <c r="M26" s="4"/>
      <c r="N26" s="4"/>
      <c r="O26" s="4"/>
      <c r="P26" s="4"/>
      <c r="Q26" s="4"/>
      <c r="R26" s="4"/>
      <c r="S26" s="4"/>
      <c r="T26" s="4"/>
      <c r="U26" s="4"/>
      <c r="V26" s="4"/>
      <c r="W26" s="4"/>
      <c r="X26" s="4"/>
      <c r="Y26" s="4"/>
      <c r="Z26" s="4"/>
      <c r="AA26" s="4"/>
      <c r="AB26" s="4"/>
      <c r="AC26" s="4"/>
      <c r="AD26" s="4"/>
      <c r="AE26" s="4"/>
      <c r="AG26" s="26"/>
      <c r="AH26" s="26"/>
      <c r="AI26" s="26"/>
      <c r="AJ26" s="27"/>
      <c r="AK26" s="27"/>
    </row>
    <row r="27" spans="1:37" ht="6.75" customHeight="1" outlineLevel="1">
      <c r="A27" s="72"/>
      <c r="B27" s="72"/>
      <c r="C27" s="72"/>
      <c r="D27" s="72"/>
      <c r="E27" s="72"/>
      <c r="F27" s="72"/>
      <c r="G27" s="72"/>
      <c r="H27" s="72"/>
      <c r="I27" s="72"/>
      <c r="J27" s="72"/>
      <c r="AF27" s="8"/>
    </row>
    <row r="28" spans="1:37">
      <c r="A28" s="103" t="s">
        <v>220</v>
      </c>
      <c r="B28" s="72"/>
      <c r="C28" s="72"/>
      <c r="D28" s="72"/>
      <c r="E28" s="72"/>
      <c r="F28" s="72"/>
      <c r="G28" s="72"/>
      <c r="H28" s="72"/>
      <c r="I28" s="72"/>
      <c r="J28" s="72"/>
    </row>
    <row r="29" spans="1:37" ht="14.25" thickBot="1">
      <c r="A29" s="35" t="s">
        <v>41</v>
      </c>
      <c r="B29" s="178" t="s">
        <v>170</v>
      </c>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80"/>
    </row>
    <row r="30" spans="1:37" ht="23.1" customHeight="1" thickTop="1" thickBot="1">
      <c r="A30" s="181" t="s">
        <v>82</v>
      </c>
      <c r="B30" s="139" t="s">
        <v>197</v>
      </c>
      <c r="C30" s="140"/>
      <c r="D30" s="139" t="s">
        <v>199</v>
      </c>
      <c r="E30" s="141"/>
      <c r="F30" s="141"/>
      <c r="G30" s="223" t="s">
        <v>21</v>
      </c>
      <c r="H30" s="223"/>
      <c r="I30" s="223"/>
      <c r="J30" s="223"/>
      <c r="K30" s="223"/>
      <c r="L30" s="223"/>
      <c r="M30" s="223"/>
      <c r="N30" s="223"/>
      <c r="O30" s="223"/>
      <c r="P30" s="223"/>
      <c r="Q30" s="223"/>
      <c r="R30" s="223"/>
      <c r="S30" s="223"/>
      <c r="T30" s="223"/>
      <c r="U30" s="143" t="s">
        <v>202</v>
      </c>
      <c r="V30" s="144"/>
      <c r="W30" s="224" t="s">
        <v>18</v>
      </c>
      <c r="X30" s="224"/>
      <c r="Y30" s="225"/>
      <c r="Z30" s="183" t="s">
        <v>150</v>
      </c>
      <c r="AA30" s="141"/>
      <c r="AB30" s="141"/>
      <c r="AC30" s="226" t="s">
        <v>22</v>
      </c>
      <c r="AD30" s="226"/>
      <c r="AE30" s="227"/>
      <c r="AF30" s="21"/>
    </row>
    <row r="31" spans="1:37" ht="14.25" thickTop="1">
      <c r="A31" s="182"/>
      <c r="B31" s="112" t="s">
        <v>198</v>
      </c>
      <c r="C31" s="113"/>
      <c r="D31" s="114" t="s">
        <v>200</v>
      </c>
      <c r="E31" s="163"/>
      <c r="F31" s="163"/>
      <c r="G31" s="228" t="s">
        <v>176</v>
      </c>
      <c r="H31" s="228"/>
      <c r="I31" s="228"/>
      <c r="J31" s="228"/>
      <c r="K31" s="228"/>
      <c r="L31" s="228"/>
      <c r="M31" s="228"/>
      <c r="N31" s="228"/>
      <c r="O31" s="228"/>
      <c r="P31" s="228"/>
      <c r="Q31" s="228"/>
      <c r="R31" s="228"/>
      <c r="S31" s="228"/>
      <c r="T31" s="228"/>
      <c r="U31" s="228"/>
      <c r="V31" s="229"/>
      <c r="W31" s="120" t="s">
        <v>201</v>
      </c>
      <c r="X31" s="117"/>
      <c r="Y31" s="117"/>
      <c r="Z31" s="117"/>
      <c r="AA31" s="134" t="str">
        <f>VLOOKUP(G31,'drop down list'!$F:$J,3,FALSE)&amp;" - "&amp;VLOOKUP(G31,'drop down list'!$F:$J,4,FALSE)&amp;" - "&amp;VLOOKUP(G31,'drop down list'!$F:$J,5,FALSE)</f>
        <v>40 - 30 - 51</v>
      </c>
      <c r="AB31" s="134"/>
      <c r="AC31" s="134"/>
      <c r="AD31" s="134"/>
      <c r="AE31" s="135"/>
    </row>
    <row r="32" spans="1:37" ht="13.5" customHeight="1">
      <c r="A32" s="182"/>
      <c r="B32" s="114"/>
      <c r="C32" s="115"/>
      <c r="D32" s="121" t="s">
        <v>199</v>
      </c>
      <c r="E32" s="122"/>
      <c r="F32" s="122"/>
      <c r="G32" s="136" t="str">
        <f>VLOOKUP(G31,'drop down list'!$F$1:$G$13,2,FALSE)</f>
        <v>ACCREDITED COURSE TAKEN ABROAD (MAJOR SUBJECTS)</v>
      </c>
      <c r="H32" s="136"/>
      <c r="I32" s="136"/>
      <c r="J32" s="136"/>
      <c r="K32" s="136"/>
      <c r="L32" s="136"/>
      <c r="M32" s="136"/>
      <c r="N32" s="136"/>
      <c r="O32" s="136"/>
      <c r="P32" s="136"/>
      <c r="Q32" s="136"/>
      <c r="R32" s="136"/>
      <c r="S32" s="136"/>
      <c r="T32" s="136"/>
      <c r="U32" s="136"/>
      <c r="V32" s="137"/>
      <c r="W32" s="138" t="s">
        <v>153</v>
      </c>
      <c r="X32" s="138"/>
      <c r="Y32" s="138"/>
      <c r="Z32" s="138"/>
      <c r="AA32" s="230" t="s">
        <v>7</v>
      </c>
      <c r="AB32" s="230"/>
      <c r="AC32" s="230"/>
      <c r="AD32" s="230"/>
      <c r="AE32" s="231"/>
      <c r="AF32" s="23"/>
    </row>
    <row r="33" spans="1:32" s="78" customFormat="1" ht="3" customHeight="1">
      <c r="A33" s="129"/>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1"/>
      <c r="AF33" s="76"/>
    </row>
    <row r="34" spans="1:32" ht="23.1" customHeight="1" thickBot="1">
      <c r="A34" s="199" t="s">
        <v>84</v>
      </c>
      <c r="B34" s="154" t="s">
        <v>197</v>
      </c>
      <c r="C34" s="155"/>
      <c r="D34" s="154" t="s">
        <v>199</v>
      </c>
      <c r="E34" s="156"/>
      <c r="F34" s="156"/>
      <c r="G34" s="212" t="s">
        <v>23</v>
      </c>
      <c r="H34" s="212"/>
      <c r="I34" s="212"/>
      <c r="J34" s="212"/>
      <c r="K34" s="212"/>
      <c r="L34" s="212"/>
      <c r="M34" s="212"/>
      <c r="N34" s="212"/>
      <c r="O34" s="212"/>
      <c r="P34" s="212"/>
      <c r="Q34" s="212"/>
      <c r="R34" s="212"/>
      <c r="S34" s="212"/>
      <c r="T34" s="212"/>
      <c r="U34" s="158" t="s">
        <v>202</v>
      </c>
      <c r="V34" s="159"/>
      <c r="W34" s="213" t="s">
        <v>210</v>
      </c>
      <c r="X34" s="213"/>
      <c r="Y34" s="214"/>
      <c r="Z34" s="162" t="s">
        <v>150</v>
      </c>
      <c r="AA34" s="156"/>
      <c r="AB34" s="156"/>
      <c r="AC34" s="215" t="s">
        <v>20</v>
      </c>
      <c r="AD34" s="215"/>
      <c r="AE34" s="216"/>
    </row>
    <row r="35" spans="1:32" ht="14.25" thickTop="1">
      <c r="A35" s="182"/>
      <c r="B35" s="112" t="s">
        <v>198</v>
      </c>
      <c r="C35" s="113"/>
      <c r="D35" s="114" t="s">
        <v>200</v>
      </c>
      <c r="E35" s="163"/>
      <c r="F35" s="163"/>
      <c r="G35" s="228" t="s">
        <v>176</v>
      </c>
      <c r="H35" s="228"/>
      <c r="I35" s="228"/>
      <c r="J35" s="228"/>
      <c r="K35" s="228"/>
      <c r="L35" s="228"/>
      <c r="M35" s="228"/>
      <c r="N35" s="228"/>
      <c r="O35" s="228"/>
      <c r="P35" s="228"/>
      <c r="Q35" s="228"/>
      <c r="R35" s="228"/>
      <c r="S35" s="228"/>
      <c r="T35" s="228"/>
      <c r="U35" s="228"/>
      <c r="V35" s="229"/>
      <c r="W35" s="120" t="s">
        <v>201</v>
      </c>
      <c r="X35" s="117"/>
      <c r="Y35" s="117"/>
      <c r="Z35" s="117"/>
      <c r="AA35" s="134" t="str">
        <f>VLOOKUP(G35,'drop down list'!$F:$J,3,FALSE)&amp;" - "&amp;VLOOKUP(G35,'drop down list'!$F:$J,4,FALSE)&amp;" - "&amp;VLOOKUP(G35,'drop down list'!$F:$J,5,FALSE)</f>
        <v>40 - 30 - 51</v>
      </c>
      <c r="AB35" s="134"/>
      <c r="AC35" s="134"/>
      <c r="AD35" s="134"/>
      <c r="AE35" s="135"/>
    </row>
    <row r="36" spans="1:32" ht="14.25" customHeight="1">
      <c r="A36" s="200"/>
      <c r="B36" s="112"/>
      <c r="C36" s="113"/>
      <c r="D36" s="164" t="s">
        <v>199</v>
      </c>
      <c r="E36" s="153"/>
      <c r="F36" s="153"/>
      <c r="G36" s="151" t="str">
        <f>VLOOKUP(G35,'drop down list'!$F$1:$G$13,2,FALSE)</f>
        <v>ACCREDITED COURSE TAKEN ABROAD (MAJOR SUBJECTS)</v>
      </c>
      <c r="H36" s="151"/>
      <c r="I36" s="151"/>
      <c r="J36" s="151"/>
      <c r="K36" s="151"/>
      <c r="L36" s="151"/>
      <c r="M36" s="151"/>
      <c r="N36" s="151"/>
      <c r="O36" s="151"/>
      <c r="P36" s="151"/>
      <c r="Q36" s="151"/>
      <c r="R36" s="151"/>
      <c r="S36" s="151"/>
      <c r="T36" s="151"/>
      <c r="U36" s="151"/>
      <c r="V36" s="152"/>
      <c r="W36" s="174" t="s">
        <v>153</v>
      </c>
      <c r="X36" s="174"/>
      <c r="Y36" s="174"/>
      <c r="Z36" s="174"/>
      <c r="AA36" s="217" t="s">
        <v>7</v>
      </c>
      <c r="AB36" s="217"/>
      <c r="AC36" s="217"/>
      <c r="AD36" s="217"/>
      <c r="AE36" s="218"/>
    </row>
    <row r="37" spans="1:32" s="78" customFormat="1" ht="3" customHeight="1">
      <c r="A37" s="129"/>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1"/>
      <c r="AF37" s="76"/>
    </row>
    <row r="38" spans="1:32" ht="23.1" customHeight="1" thickBot="1">
      <c r="A38" s="195" t="s">
        <v>86</v>
      </c>
      <c r="B38" s="154" t="s">
        <v>197</v>
      </c>
      <c r="C38" s="155"/>
      <c r="D38" s="154" t="s">
        <v>199</v>
      </c>
      <c r="E38" s="156"/>
      <c r="F38" s="156"/>
      <c r="G38" s="212" t="s">
        <v>24</v>
      </c>
      <c r="H38" s="212"/>
      <c r="I38" s="212"/>
      <c r="J38" s="212"/>
      <c r="K38" s="212"/>
      <c r="L38" s="212"/>
      <c r="M38" s="212"/>
      <c r="N38" s="212"/>
      <c r="O38" s="212"/>
      <c r="P38" s="212"/>
      <c r="Q38" s="212"/>
      <c r="R38" s="212"/>
      <c r="S38" s="212"/>
      <c r="T38" s="212"/>
      <c r="U38" s="158" t="s">
        <v>202</v>
      </c>
      <c r="V38" s="159"/>
      <c r="W38" s="213" t="s">
        <v>19</v>
      </c>
      <c r="X38" s="213"/>
      <c r="Y38" s="214"/>
      <c r="Z38" s="162" t="s">
        <v>150</v>
      </c>
      <c r="AA38" s="156"/>
      <c r="AB38" s="156"/>
      <c r="AC38" s="215" t="s">
        <v>8</v>
      </c>
      <c r="AD38" s="215"/>
      <c r="AE38" s="216"/>
    </row>
    <row r="39" spans="1:32" ht="14.25" thickTop="1">
      <c r="A39" s="196"/>
      <c r="B39" s="112" t="s">
        <v>198</v>
      </c>
      <c r="C39" s="113"/>
      <c r="D39" s="114" t="s">
        <v>200</v>
      </c>
      <c r="E39" s="163"/>
      <c r="F39" s="163"/>
      <c r="G39" s="228" t="s">
        <v>177</v>
      </c>
      <c r="H39" s="228"/>
      <c r="I39" s="228"/>
      <c r="J39" s="228"/>
      <c r="K39" s="228"/>
      <c r="L39" s="228"/>
      <c r="M39" s="228"/>
      <c r="N39" s="228"/>
      <c r="O39" s="228"/>
      <c r="P39" s="228"/>
      <c r="Q39" s="228"/>
      <c r="R39" s="228"/>
      <c r="S39" s="228"/>
      <c r="T39" s="228"/>
      <c r="U39" s="228"/>
      <c r="V39" s="229"/>
      <c r="W39" s="120" t="s">
        <v>201</v>
      </c>
      <c r="X39" s="117"/>
      <c r="Y39" s="117"/>
      <c r="Z39" s="117"/>
      <c r="AA39" s="134" t="str">
        <f>VLOOKUP(G39,'drop down list'!$F:$J,3,FALSE)&amp;" - "&amp;VLOOKUP(G39,'drop down list'!$F:$J,4,FALSE)&amp;" - "&amp;VLOOKUP(G39,'drop down list'!$F:$J,5,FALSE)</f>
        <v>40 - 39 - 51</v>
      </c>
      <c r="AB39" s="134"/>
      <c r="AC39" s="134"/>
      <c r="AD39" s="134"/>
      <c r="AE39" s="135"/>
    </row>
    <row r="40" spans="1:32" ht="14.25" customHeight="1">
      <c r="A40" s="197"/>
      <c r="B40" s="112"/>
      <c r="C40" s="113"/>
      <c r="D40" s="164" t="s">
        <v>199</v>
      </c>
      <c r="E40" s="153"/>
      <c r="F40" s="153"/>
      <c r="G40" s="151" t="str">
        <f>VLOOKUP(G39,'drop down list'!$F$1:$G$13,2,FALSE)</f>
        <v>ACCREDITED COURSE TAKEN ABROAD (MAJOR SUBJECTS)</v>
      </c>
      <c r="H40" s="151"/>
      <c r="I40" s="151"/>
      <c r="J40" s="151"/>
      <c r="K40" s="151"/>
      <c r="L40" s="151"/>
      <c r="M40" s="151"/>
      <c r="N40" s="151"/>
      <c r="O40" s="151"/>
      <c r="P40" s="151"/>
      <c r="Q40" s="151"/>
      <c r="R40" s="151"/>
      <c r="S40" s="151"/>
      <c r="T40" s="151"/>
      <c r="U40" s="151"/>
      <c r="V40" s="152"/>
      <c r="W40" s="174" t="s">
        <v>153</v>
      </c>
      <c r="X40" s="174"/>
      <c r="Y40" s="174"/>
      <c r="Z40" s="174"/>
      <c r="AA40" s="217" t="s">
        <v>9</v>
      </c>
      <c r="AB40" s="217"/>
      <c r="AC40" s="217"/>
      <c r="AD40" s="217"/>
      <c r="AE40" s="218"/>
    </row>
    <row r="41" spans="1:32" s="78" customFormat="1" ht="3" customHeight="1">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1"/>
      <c r="AF41" s="76"/>
    </row>
    <row r="42" spans="1:32" ht="23.1" customHeight="1" thickBot="1">
      <c r="A42" s="195" t="s">
        <v>88</v>
      </c>
      <c r="B42" s="154" t="s">
        <v>197</v>
      </c>
      <c r="C42" s="155"/>
      <c r="D42" s="154" t="s">
        <v>199</v>
      </c>
      <c r="E42" s="156"/>
      <c r="F42" s="156"/>
      <c r="G42" s="212" t="s">
        <v>25</v>
      </c>
      <c r="H42" s="212"/>
      <c r="I42" s="212"/>
      <c r="J42" s="212"/>
      <c r="K42" s="212"/>
      <c r="L42" s="212"/>
      <c r="M42" s="212"/>
      <c r="N42" s="212"/>
      <c r="O42" s="212"/>
      <c r="P42" s="212"/>
      <c r="Q42" s="212"/>
      <c r="R42" s="212"/>
      <c r="S42" s="212"/>
      <c r="T42" s="212"/>
      <c r="U42" s="158" t="s">
        <v>202</v>
      </c>
      <c r="V42" s="159"/>
      <c r="W42" s="213" t="s">
        <v>26</v>
      </c>
      <c r="X42" s="213"/>
      <c r="Y42" s="214"/>
      <c r="Z42" s="162" t="s">
        <v>150</v>
      </c>
      <c r="AA42" s="156"/>
      <c r="AB42" s="156"/>
      <c r="AC42" s="215" t="s">
        <v>215</v>
      </c>
      <c r="AD42" s="215"/>
      <c r="AE42" s="216"/>
    </row>
    <row r="43" spans="1:32" ht="14.25" thickTop="1">
      <c r="A43" s="196"/>
      <c r="B43" s="112" t="s">
        <v>198</v>
      </c>
      <c r="C43" s="113"/>
      <c r="D43" s="114" t="s">
        <v>200</v>
      </c>
      <c r="E43" s="163"/>
      <c r="F43" s="163"/>
      <c r="G43" s="228" t="s">
        <v>178</v>
      </c>
      <c r="H43" s="228"/>
      <c r="I43" s="228"/>
      <c r="J43" s="228"/>
      <c r="K43" s="228"/>
      <c r="L43" s="228"/>
      <c r="M43" s="228"/>
      <c r="N43" s="228"/>
      <c r="O43" s="228"/>
      <c r="P43" s="228"/>
      <c r="Q43" s="228"/>
      <c r="R43" s="228"/>
      <c r="S43" s="228"/>
      <c r="T43" s="228"/>
      <c r="U43" s="228"/>
      <c r="V43" s="229"/>
      <c r="W43" s="120" t="s">
        <v>201</v>
      </c>
      <c r="X43" s="117"/>
      <c r="Y43" s="117"/>
      <c r="Z43" s="117"/>
      <c r="AA43" s="134" t="str">
        <f>VLOOKUP(G43,'drop down list'!$F:$J,3,FALSE)&amp;" - "&amp;VLOOKUP(G43,'drop down list'!$F:$J,4,FALSE)&amp;" - "&amp;VLOOKUP(G43,'drop down list'!$F:$J,5,FALSE)</f>
        <v>50 - 32 - 51</v>
      </c>
      <c r="AB43" s="134"/>
      <c r="AC43" s="134"/>
      <c r="AD43" s="134"/>
      <c r="AE43" s="135"/>
    </row>
    <row r="44" spans="1:32" ht="14.25" customHeight="1">
      <c r="A44" s="197"/>
      <c r="B44" s="112"/>
      <c r="C44" s="113"/>
      <c r="D44" s="164" t="s">
        <v>199</v>
      </c>
      <c r="E44" s="153"/>
      <c r="F44" s="153"/>
      <c r="G44" s="151" t="str">
        <f>VLOOKUP(G43,'drop down list'!$F$1:$G$13,2,FALSE)</f>
        <v>ACCREDITED COURSE TAKEN ABROAD (ELECTIVE COURSES)</v>
      </c>
      <c r="H44" s="151"/>
      <c r="I44" s="151"/>
      <c r="J44" s="151"/>
      <c r="K44" s="151"/>
      <c r="L44" s="151"/>
      <c r="M44" s="151"/>
      <c r="N44" s="151"/>
      <c r="O44" s="151"/>
      <c r="P44" s="151"/>
      <c r="Q44" s="151"/>
      <c r="R44" s="151"/>
      <c r="S44" s="151"/>
      <c r="T44" s="151"/>
      <c r="U44" s="151"/>
      <c r="V44" s="152"/>
      <c r="W44" s="174" t="s">
        <v>153</v>
      </c>
      <c r="X44" s="174"/>
      <c r="Y44" s="174"/>
      <c r="Z44" s="174"/>
      <c r="AA44" s="217" t="s">
        <v>1</v>
      </c>
      <c r="AB44" s="217"/>
      <c r="AC44" s="217"/>
      <c r="AD44" s="217"/>
      <c r="AE44" s="218"/>
    </row>
    <row r="45" spans="1:32" s="78" customFormat="1" ht="3" customHeight="1">
      <c r="A45" s="129"/>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1"/>
      <c r="AF45" s="76"/>
    </row>
    <row r="46" spans="1:32" ht="23.1" customHeight="1" thickBot="1">
      <c r="A46" s="195" t="s">
        <v>90</v>
      </c>
      <c r="B46" s="154" t="s">
        <v>197</v>
      </c>
      <c r="C46" s="155"/>
      <c r="D46" s="154" t="s">
        <v>199</v>
      </c>
      <c r="E46" s="156"/>
      <c r="F46" s="156"/>
      <c r="G46" s="157"/>
      <c r="H46" s="157"/>
      <c r="I46" s="157"/>
      <c r="J46" s="157"/>
      <c r="K46" s="157"/>
      <c r="L46" s="157"/>
      <c r="M46" s="157"/>
      <c r="N46" s="157"/>
      <c r="O46" s="157"/>
      <c r="P46" s="157"/>
      <c r="Q46" s="157"/>
      <c r="R46" s="157"/>
      <c r="S46" s="157"/>
      <c r="T46" s="157"/>
      <c r="U46" s="158" t="s">
        <v>202</v>
      </c>
      <c r="V46" s="159"/>
      <c r="W46" s="132"/>
      <c r="X46" s="132"/>
      <c r="Y46" s="198"/>
      <c r="Z46" s="162" t="s">
        <v>150</v>
      </c>
      <c r="AA46" s="156"/>
      <c r="AB46" s="156"/>
      <c r="AC46" s="132"/>
      <c r="AD46" s="132"/>
      <c r="AE46" s="133"/>
    </row>
    <row r="47" spans="1:32" ht="14.25" thickTop="1">
      <c r="A47" s="196"/>
      <c r="B47" s="112" t="s">
        <v>198</v>
      </c>
      <c r="C47" s="113"/>
      <c r="D47" s="114" t="s">
        <v>200</v>
      </c>
      <c r="E47" s="163"/>
      <c r="F47" s="163"/>
      <c r="G47" s="149" t="s">
        <v>140</v>
      </c>
      <c r="H47" s="149"/>
      <c r="I47" s="149"/>
      <c r="J47" s="149"/>
      <c r="K47" s="149"/>
      <c r="L47" s="149"/>
      <c r="M47" s="149"/>
      <c r="N47" s="149"/>
      <c r="O47" s="149"/>
      <c r="P47" s="149"/>
      <c r="Q47" s="149"/>
      <c r="R47" s="149"/>
      <c r="S47" s="149"/>
      <c r="T47" s="149"/>
      <c r="U47" s="149"/>
      <c r="V47" s="150"/>
      <c r="W47" s="163" t="s">
        <v>201</v>
      </c>
      <c r="X47" s="163"/>
      <c r="Y47" s="163"/>
      <c r="Z47" s="163"/>
      <c r="AA47" s="134" t="str">
        <f>VLOOKUP(G47,'drop down list'!$F:$J,3,FALSE)&amp;" - "&amp;VLOOKUP(G47,'drop down list'!$F:$J,4,FALSE)&amp;" - "&amp;VLOOKUP(G47,'drop down list'!$F:$J,5,FALSE)</f>
        <v xml:space="preserve"> -  - </v>
      </c>
      <c r="AB47" s="134"/>
      <c r="AC47" s="134"/>
      <c r="AD47" s="134"/>
      <c r="AE47" s="135"/>
    </row>
    <row r="48" spans="1:32" ht="14.25" customHeight="1">
      <c r="A48" s="197"/>
      <c r="B48" s="112"/>
      <c r="C48" s="113"/>
      <c r="D48" s="164" t="s">
        <v>199</v>
      </c>
      <c r="E48" s="153"/>
      <c r="F48" s="153"/>
      <c r="G48" s="151" t="str">
        <f>VLOOKUP(G47,'drop down list'!$F$1:$G$13,2,FALSE)</f>
        <v>（Automatically entered）</v>
      </c>
      <c r="H48" s="151"/>
      <c r="I48" s="151"/>
      <c r="J48" s="151"/>
      <c r="K48" s="151"/>
      <c r="L48" s="151"/>
      <c r="M48" s="151"/>
      <c r="N48" s="151"/>
      <c r="O48" s="151"/>
      <c r="P48" s="151"/>
      <c r="Q48" s="151"/>
      <c r="R48" s="151"/>
      <c r="S48" s="151"/>
      <c r="T48" s="151"/>
      <c r="U48" s="151"/>
      <c r="V48" s="152"/>
      <c r="W48" s="174" t="s">
        <v>153</v>
      </c>
      <c r="X48" s="174"/>
      <c r="Y48" s="174"/>
      <c r="Z48" s="174"/>
      <c r="AA48" s="147"/>
      <c r="AB48" s="147"/>
      <c r="AC48" s="147"/>
      <c r="AD48" s="147"/>
      <c r="AE48" s="148"/>
    </row>
    <row r="49" spans="1:32" s="78" customFormat="1" ht="3" customHeight="1">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1"/>
      <c r="AF49" s="76"/>
    </row>
    <row r="50" spans="1:32" ht="23.1" customHeight="1" thickBot="1">
      <c r="A50" s="195" t="s">
        <v>92</v>
      </c>
      <c r="B50" s="154" t="s">
        <v>197</v>
      </c>
      <c r="C50" s="155"/>
      <c r="D50" s="154" t="s">
        <v>199</v>
      </c>
      <c r="E50" s="156"/>
      <c r="F50" s="156"/>
      <c r="G50" s="157"/>
      <c r="H50" s="157"/>
      <c r="I50" s="157"/>
      <c r="J50" s="157"/>
      <c r="K50" s="157"/>
      <c r="L50" s="157"/>
      <c r="M50" s="157"/>
      <c r="N50" s="157"/>
      <c r="O50" s="157"/>
      <c r="P50" s="157"/>
      <c r="Q50" s="157"/>
      <c r="R50" s="157"/>
      <c r="S50" s="157"/>
      <c r="T50" s="157"/>
      <c r="U50" s="158" t="s">
        <v>202</v>
      </c>
      <c r="V50" s="159"/>
      <c r="W50" s="160"/>
      <c r="X50" s="160"/>
      <c r="Y50" s="161"/>
      <c r="Z50" s="162" t="s">
        <v>150</v>
      </c>
      <c r="AA50" s="156"/>
      <c r="AB50" s="156"/>
      <c r="AC50" s="132"/>
      <c r="AD50" s="132"/>
      <c r="AE50" s="133"/>
    </row>
    <row r="51" spans="1:32" ht="14.25" thickTop="1">
      <c r="A51" s="196"/>
      <c r="B51" s="112" t="s">
        <v>198</v>
      </c>
      <c r="C51" s="113"/>
      <c r="D51" s="114" t="s">
        <v>200</v>
      </c>
      <c r="E51" s="163"/>
      <c r="F51" s="163"/>
      <c r="G51" s="149" t="s">
        <v>140</v>
      </c>
      <c r="H51" s="149"/>
      <c r="I51" s="149"/>
      <c r="J51" s="149"/>
      <c r="K51" s="149"/>
      <c r="L51" s="149"/>
      <c r="M51" s="149"/>
      <c r="N51" s="149"/>
      <c r="O51" s="149"/>
      <c r="P51" s="149"/>
      <c r="Q51" s="149"/>
      <c r="R51" s="149"/>
      <c r="S51" s="149"/>
      <c r="T51" s="149"/>
      <c r="U51" s="149"/>
      <c r="V51" s="150"/>
      <c r="W51" s="120" t="s">
        <v>201</v>
      </c>
      <c r="X51" s="117"/>
      <c r="Y51" s="117"/>
      <c r="Z51" s="117"/>
      <c r="AA51" s="134" t="str">
        <f>VLOOKUP(G51,'drop down list'!$F:$J,3,FALSE)&amp;" - "&amp;VLOOKUP(G51,'drop down list'!$F:$J,4,FALSE)&amp;" - "&amp;VLOOKUP(G51,'drop down list'!$F:$J,5,FALSE)</f>
        <v xml:space="preserve"> -  - </v>
      </c>
      <c r="AB51" s="134"/>
      <c r="AC51" s="134"/>
      <c r="AD51" s="134"/>
      <c r="AE51" s="135"/>
    </row>
    <row r="52" spans="1:32" ht="14.25" customHeight="1">
      <c r="A52" s="197"/>
      <c r="B52" s="112"/>
      <c r="C52" s="113"/>
      <c r="D52" s="164" t="s">
        <v>199</v>
      </c>
      <c r="E52" s="153"/>
      <c r="F52" s="153"/>
      <c r="G52" s="151" t="str">
        <f>VLOOKUP(G51,'drop down list'!$F$1:$G$13,2,FALSE)</f>
        <v>（Automatically entered）</v>
      </c>
      <c r="H52" s="151"/>
      <c r="I52" s="151"/>
      <c r="J52" s="151"/>
      <c r="K52" s="151"/>
      <c r="L52" s="151"/>
      <c r="M52" s="151"/>
      <c r="N52" s="151"/>
      <c r="O52" s="151"/>
      <c r="P52" s="151"/>
      <c r="Q52" s="151"/>
      <c r="R52" s="151"/>
      <c r="S52" s="151"/>
      <c r="T52" s="151"/>
      <c r="U52" s="151"/>
      <c r="V52" s="152"/>
      <c r="W52" s="174" t="s">
        <v>153</v>
      </c>
      <c r="X52" s="174"/>
      <c r="Y52" s="174"/>
      <c r="Z52" s="174"/>
      <c r="AA52" s="147"/>
      <c r="AB52" s="147"/>
      <c r="AC52" s="147"/>
      <c r="AD52" s="147"/>
      <c r="AE52" s="148"/>
    </row>
    <row r="53" spans="1:32" s="78" customFormat="1" ht="3" customHeight="1">
      <c r="A53" s="129"/>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1"/>
      <c r="AF53" s="76"/>
    </row>
    <row r="54" spans="1:32" ht="23.1" customHeight="1" thickBot="1">
      <c r="A54" s="195" t="s">
        <v>94</v>
      </c>
      <c r="B54" s="154" t="s">
        <v>197</v>
      </c>
      <c r="C54" s="155"/>
      <c r="D54" s="154" t="s">
        <v>199</v>
      </c>
      <c r="E54" s="156"/>
      <c r="F54" s="156"/>
      <c r="G54" s="157"/>
      <c r="H54" s="157"/>
      <c r="I54" s="157"/>
      <c r="J54" s="157"/>
      <c r="K54" s="157"/>
      <c r="L54" s="157"/>
      <c r="M54" s="157"/>
      <c r="N54" s="157"/>
      <c r="O54" s="157"/>
      <c r="P54" s="157"/>
      <c r="Q54" s="157"/>
      <c r="R54" s="157"/>
      <c r="S54" s="157"/>
      <c r="T54" s="157"/>
      <c r="U54" s="158" t="s">
        <v>202</v>
      </c>
      <c r="V54" s="159"/>
      <c r="W54" s="160"/>
      <c r="X54" s="160"/>
      <c r="Y54" s="161"/>
      <c r="Z54" s="162" t="s">
        <v>150</v>
      </c>
      <c r="AA54" s="156"/>
      <c r="AB54" s="156"/>
      <c r="AC54" s="132"/>
      <c r="AD54" s="132"/>
      <c r="AE54" s="133"/>
    </row>
    <row r="55" spans="1:32" ht="14.25" thickTop="1">
      <c r="A55" s="196"/>
      <c r="B55" s="112" t="s">
        <v>198</v>
      </c>
      <c r="C55" s="113"/>
      <c r="D55" s="114" t="s">
        <v>200</v>
      </c>
      <c r="E55" s="163"/>
      <c r="F55" s="163"/>
      <c r="G55" s="149" t="s">
        <v>140</v>
      </c>
      <c r="H55" s="149"/>
      <c r="I55" s="149"/>
      <c r="J55" s="149"/>
      <c r="K55" s="149"/>
      <c r="L55" s="149"/>
      <c r="M55" s="149"/>
      <c r="N55" s="149"/>
      <c r="O55" s="149"/>
      <c r="P55" s="149"/>
      <c r="Q55" s="149"/>
      <c r="R55" s="149"/>
      <c r="S55" s="149"/>
      <c r="T55" s="149"/>
      <c r="U55" s="149"/>
      <c r="V55" s="150"/>
      <c r="W55" s="120" t="s">
        <v>201</v>
      </c>
      <c r="X55" s="117"/>
      <c r="Y55" s="117"/>
      <c r="Z55" s="117"/>
      <c r="AA55" s="134" t="str">
        <f>VLOOKUP(G55,'drop down list'!$F:$J,3,FALSE)&amp;" - "&amp;VLOOKUP(G55,'drop down list'!$F:$J,4,FALSE)&amp;" - "&amp;VLOOKUP(G55,'drop down list'!$F:$J,5,FALSE)</f>
        <v xml:space="preserve"> -  - </v>
      </c>
      <c r="AB55" s="134"/>
      <c r="AC55" s="134"/>
      <c r="AD55" s="134"/>
      <c r="AE55" s="135"/>
    </row>
    <row r="56" spans="1:32" ht="14.25" customHeight="1">
      <c r="A56" s="197"/>
      <c r="B56" s="112"/>
      <c r="C56" s="113"/>
      <c r="D56" s="164" t="s">
        <v>199</v>
      </c>
      <c r="E56" s="153"/>
      <c r="F56" s="153"/>
      <c r="G56" s="151" t="str">
        <f>VLOOKUP(G55,'drop down list'!$F$1:$G$13,2,FALSE)</f>
        <v>（Automatically entered）</v>
      </c>
      <c r="H56" s="151"/>
      <c r="I56" s="151"/>
      <c r="J56" s="151"/>
      <c r="K56" s="151"/>
      <c r="L56" s="151"/>
      <c r="M56" s="151"/>
      <c r="N56" s="151"/>
      <c r="O56" s="151"/>
      <c r="P56" s="151"/>
      <c r="Q56" s="151"/>
      <c r="R56" s="151"/>
      <c r="S56" s="151"/>
      <c r="T56" s="151"/>
      <c r="U56" s="151"/>
      <c r="V56" s="152"/>
      <c r="W56" s="174" t="s">
        <v>153</v>
      </c>
      <c r="X56" s="174"/>
      <c r="Y56" s="174"/>
      <c r="Z56" s="174"/>
      <c r="AA56" s="147"/>
      <c r="AB56" s="147"/>
      <c r="AC56" s="147"/>
      <c r="AD56" s="147"/>
      <c r="AE56" s="148"/>
    </row>
    <row r="57" spans="1:32" s="78" customFormat="1" ht="3" customHeight="1">
      <c r="A57" s="129"/>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1"/>
      <c r="AF57" s="76"/>
    </row>
    <row r="58" spans="1:32" ht="23.1" customHeight="1" thickBot="1">
      <c r="A58" s="196" t="s">
        <v>96</v>
      </c>
      <c r="B58" s="202" t="s">
        <v>197</v>
      </c>
      <c r="C58" s="203"/>
      <c r="D58" s="202" t="s">
        <v>199</v>
      </c>
      <c r="E58" s="173"/>
      <c r="F58" s="173"/>
      <c r="G58" s="167"/>
      <c r="H58" s="167"/>
      <c r="I58" s="167"/>
      <c r="J58" s="167"/>
      <c r="K58" s="167"/>
      <c r="L58" s="167"/>
      <c r="M58" s="167"/>
      <c r="N58" s="167"/>
      <c r="O58" s="167"/>
      <c r="P58" s="167"/>
      <c r="Q58" s="167"/>
      <c r="R58" s="167"/>
      <c r="S58" s="167"/>
      <c r="T58" s="167"/>
      <c r="U58" s="168" t="s">
        <v>202</v>
      </c>
      <c r="V58" s="169"/>
      <c r="W58" s="170"/>
      <c r="X58" s="170"/>
      <c r="Y58" s="171"/>
      <c r="Z58" s="172" t="s">
        <v>150</v>
      </c>
      <c r="AA58" s="173"/>
      <c r="AB58" s="173"/>
      <c r="AC58" s="170"/>
      <c r="AD58" s="170"/>
      <c r="AE58" s="201"/>
    </row>
    <row r="59" spans="1:32" ht="14.25" thickTop="1">
      <c r="A59" s="196"/>
      <c r="B59" s="112" t="s">
        <v>198</v>
      </c>
      <c r="C59" s="113"/>
      <c r="D59" s="114" t="s">
        <v>200</v>
      </c>
      <c r="E59" s="163"/>
      <c r="F59" s="163"/>
      <c r="G59" s="149" t="s">
        <v>140</v>
      </c>
      <c r="H59" s="149"/>
      <c r="I59" s="149"/>
      <c r="J59" s="149"/>
      <c r="K59" s="149"/>
      <c r="L59" s="149"/>
      <c r="M59" s="149"/>
      <c r="N59" s="149"/>
      <c r="O59" s="149"/>
      <c r="P59" s="149"/>
      <c r="Q59" s="149"/>
      <c r="R59" s="149"/>
      <c r="S59" s="149"/>
      <c r="T59" s="149"/>
      <c r="U59" s="149"/>
      <c r="V59" s="150"/>
      <c r="W59" s="163" t="s">
        <v>201</v>
      </c>
      <c r="X59" s="163"/>
      <c r="Y59" s="163"/>
      <c r="Z59" s="163"/>
      <c r="AA59" s="134" t="str">
        <f>VLOOKUP(G59,'drop down list'!$F:$J,3,FALSE)&amp;" - "&amp;VLOOKUP(G59,'drop down list'!$F:$J,4,FALSE)&amp;" - "&amp;VLOOKUP(G59,'drop down list'!$F:$J,5,FALSE)</f>
        <v xml:space="preserve"> -  - </v>
      </c>
      <c r="AB59" s="134"/>
      <c r="AC59" s="134"/>
      <c r="AD59" s="134"/>
      <c r="AE59" s="135"/>
    </row>
    <row r="60" spans="1:32" ht="14.25" customHeight="1">
      <c r="A60" s="196"/>
      <c r="B60" s="114"/>
      <c r="C60" s="115"/>
      <c r="D60" s="121" t="s">
        <v>199</v>
      </c>
      <c r="E60" s="122"/>
      <c r="F60" s="122"/>
      <c r="G60" s="136" t="str">
        <f>VLOOKUP(G59,'drop down list'!$F$1:$G$13,2,FALSE)</f>
        <v>（Automatically entered）</v>
      </c>
      <c r="H60" s="136"/>
      <c r="I60" s="136"/>
      <c r="J60" s="136"/>
      <c r="K60" s="136"/>
      <c r="L60" s="136"/>
      <c r="M60" s="136"/>
      <c r="N60" s="136"/>
      <c r="O60" s="136"/>
      <c r="P60" s="136"/>
      <c r="Q60" s="136"/>
      <c r="R60" s="136"/>
      <c r="S60" s="136"/>
      <c r="T60" s="136"/>
      <c r="U60" s="136"/>
      <c r="V60" s="137"/>
      <c r="W60" s="138" t="s">
        <v>153</v>
      </c>
      <c r="X60" s="138"/>
      <c r="Y60" s="138"/>
      <c r="Z60" s="138"/>
      <c r="AA60" s="147"/>
      <c r="AB60" s="147"/>
      <c r="AC60" s="147"/>
      <c r="AD60" s="147"/>
      <c r="AE60" s="148"/>
    </row>
    <row r="61" spans="1:32" ht="7.5" customHeight="1">
      <c r="A61" s="8"/>
      <c r="B61" s="8"/>
      <c r="C61" s="8"/>
      <c r="D61" s="8"/>
      <c r="E61" s="8"/>
      <c r="F61" s="8" t="s">
        <v>196</v>
      </c>
      <c r="G61" s="8"/>
      <c r="H61" s="8"/>
      <c r="I61" s="8"/>
      <c r="J61" s="8"/>
      <c r="K61" s="8"/>
      <c r="L61" s="8"/>
      <c r="M61" s="8"/>
      <c r="N61" s="8"/>
      <c r="O61" s="8"/>
      <c r="P61" s="8"/>
      <c r="Q61" s="8"/>
      <c r="R61" s="8"/>
      <c r="S61" s="8"/>
      <c r="T61" s="8"/>
      <c r="U61" s="8"/>
      <c r="V61" s="8"/>
      <c r="W61" s="8"/>
      <c r="X61" s="8"/>
      <c r="Y61" s="8"/>
      <c r="Z61" s="8"/>
      <c r="AA61" s="8"/>
      <c r="AB61" s="8"/>
      <c r="AC61" s="8"/>
      <c r="AD61" s="8"/>
      <c r="AE61" s="8"/>
      <c r="AF61" s="8"/>
    </row>
    <row r="62" spans="1:32">
      <c r="A62" s="103" t="s">
        <v>221</v>
      </c>
    </row>
    <row r="63" spans="1:32" ht="14.25" thickBot="1">
      <c r="A63" s="35" t="s">
        <v>41</v>
      </c>
      <c r="B63" s="178" t="s">
        <v>170</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80"/>
    </row>
    <row r="64" spans="1:32" ht="23.1" customHeight="1" thickTop="1" thickBot="1">
      <c r="A64" s="204" t="s">
        <v>98</v>
      </c>
      <c r="B64" s="139" t="s">
        <v>197</v>
      </c>
      <c r="C64" s="140"/>
      <c r="D64" s="139" t="s">
        <v>199</v>
      </c>
      <c r="E64" s="141"/>
      <c r="F64" s="141"/>
      <c r="G64" s="223" t="s">
        <v>179</v>
      </c>
      <c r="H64" s="223"/>
      <c r="I64" s="223"/>
      <c r="J64" s="223"/>
      <c r="K64" s="223"/>
      <c r="L64" s="223"/>
      <c r="M64" s="223"/>
      <c r="N64" s="223"/>
      <c r="O64" s="223"/>
      <c r="P64" s="223"/>
      <c r="Q64" s="223"/>
      <c r="R64" s="223"/>
      <c r="S64" s="223"/>
      <c r="T64" s="223"/>
      <c r="U64" s="143" t="s">
        <v>202</v>
      </c>
      <c r="V64" s="144"/>
      <c r="W64" s="224" t="s">
        <v>18</v>
      </c>
      <c r="X64" s="224"/>
      <c r="Y64" s="225"/>
      <c r="Z64" s="183" t="s">
        <v>150</v>
      </c>
      <c r="AA64" s="141"/>
      <c r="AB64" s="141"/>
      <c r="AC64" s="226" t="s">
        <v>8</v>
      </c>
      <c r="AD64" s="226"/>
      <c r="AE64" s="227"/>
    </row>
    <row r="65" spans="1:32" ht="14.25" thickTop="1">
      <c r="A65" s="196"/>
      <c r="B65" s="112" t="s">
        <v>198</v>
      </c>
      <c r="C65" s="113"/>
      <c r="D65" s="114" t="s">
        <v>200</v>
      </c>
      <c r="E65" s="163"/>
      <c r="F65" s="163"/>
      <c r="G65" s="219" t="s">
        <v>180</v>
      </c>
      <c r="H65" s="219"/>
      <c r="I65" s="219"/>
      <c r="J65" s="219"/>
      <c r="K65" s="219"/>
      <c r="L65" s="219"/>
      <c r="M65" s="219"/>
      <c r="N65" s="219"/>
      <c r="O65" s="219"/>
      <c r="P65" s="219"/>
      <c r="Q65" s="219"/>
      <c r="R65" s="219"/>
      <c r="S65" s="219"/>
      <c r="T65" s="219"/>
      <c r="U65" s="219"/>
      <c r="V65" s="220"/>
      <c r="W65" s="120" t="s">
        <v>201</v>
      </c>
      <c r="X65" s="117"/>
      <c r="Y65" s="117"/>
      <c r="Z65" s="117"/>
      <c r="AA65" s="66" t="s">
        <v>16</v>
      </c>
      <c r="AB65" s="75" t="s">
        <v>206</v>
      </c>
      <c r="AC65" s="66" t="s">
        <v>17</v>
      </c>
      <c r="AD65" s="75" t="s">
        <v>206</v>
      </c>
      <c r="AE65" s="67" t="s">
        <v>145</v>
      </c>
    </row>
    <row r="66" spans="1:32" ht="14.25" customHeight="1">
      <c r="A66" s="197"/>
      <c r="B66" s="112"/>
      <c r="C66" s="113"/>
      <c r="D66" s="164" t="s">
        <v>199</v>
      </c>
      <c r="E66" s="153"/>
      <c r="F66" s="153"/>
      <c r="G66" s="221" t="s">
        <v>181</v>
      </c>
      <c r="H66" s="221"/>
      <c r="I66" s="221"/>
      <c r="J66" s="221"/>
      <c r="K66" s="221"/>
      <c r="L66" s="221"/>
      <c r="M66" s="221"/>
      <c r="N66" s="221"/>
      <c r="O66" s="221"/>
      <c r="P66" s="221"/>
      <c r="Q66" s="221"/>
      <c r="R66" s="221"/>
      <c r="S66" s="221"/>
      <c r="T66" s="221"/>
      <c r="U66" s="221"/>
      <c r="V66" s="222"/>
      <c r="W66" s="153" t="s">
        <v>153</v>
      </c>
      <c r="X66" s="153"/>
      <c r="Y66" s="153"/>
      <c r="Z66" s="153"/>
      <c r="AA66" s="217" t="s">
        <v>218</v>
      </c>
      <c r="AB66" s="217"/>
      <c r="AC66" s="217"/>
      <c r="AD66" s="217"/>
      <c r="AE66" s="218"/>
    </row>
    <row r="67" spans="1:32" s="78" customFormat="1" ht="3" customHeight="1">
      <c r="A67" s="129"/>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1"/>
      <c r="AF67" s="76"/>
    </row>
    <row r="68" spans="1:32" ht="23.1" customHeight="1" thickBot="1">
      <c r="A68" s="195" t="s">
        <v>100</v>
      </c>
      <c r="B68" s="154" t="s">
        <v>197</v>
      </c>
      <c r="C68" s="155"/>
      <c r="D68" s="154" t="s">
        <v>199</v>
      </c>
      <c r="E68" s="156"/>
      <c r="F68" s="156"/>
      <c r="G68" s="212" t="s">
        <v>182</v>
      </c>
      <c r="H68" s="212"/>
      <c r="I68" s="212"/>
      <c r="J68" s="212"/>
      <c r="K68" s="212"/>
      <c r="L68" s="212"/>
      <c r="M68" s="212"/>
      <c r="N68" s="212"/>
      <c r="O68" s="212"/>
      <c r="P68" s="212"/>
      <c r="Q68" s="212"/>
      <c r="R68" s="212"/>
      <c r="S68" s="212"/>
      <c r="T68" s="212"/>
      <c r="U68" s="158" t="s">
        <v>202</v>
      </c>
      <c r="V68" s="159"/>
      <c r="W68" s="213" t="s">
        <v>19</v>
      </c>
      <c r="X68" s="213"/>
      <c r="Y68" s="214"/>
      <c r="Z68" s="162" t="s">
        <v>150</v>
      </c>
      <c r="AA68" s="156"/>
      <c r="AB68" s="156"/>
      <c r="AC68" s="215" t="s">
        <v>22</v>
      </c>
      <c r="AD68" s="215"/>
      <c r="AE68" s="216"/>
    </row>
    <row r="69" spans="1:32" ht="14.25" thickTop="1">
      <c r="A69" s="196"/>
      <c r="B69" s="112" t="s">
        <v>198</v>
      </c>
      <c r="C69" s="113"/>
      <c r="D69" s="114" t="s">
        <v>200</v>
      </c>
      <c r="E69" s="163"/>
      <c r="F69" s="163"/>
      <c r="G69" s="219" t="s">
        <v>180</v>
      </c>
      <c r="H69" s="219"/>
      <c r="I69" s="219"/>
      <c r="J69" s="219"/>
      <c r="K69" s="219"/>
      <c r="L69" s="219"/>
      <c r="M69" s="219"/>
      <c r="N69" s="219"/>
      <c r="O69" s="219"/>
      <c r="P69" s="219"/>
      <c r="Q69" s="219"/>
      <c r="R69" s="219"/>
      <c r="S69" s="219"/>
      <c r="T69" s="219"/>
      <c r="U69" s="219"/>
      <c r="V69" s="220"/>
      <c r="W69" s="120" t="s">
        <v>201</v>
      </c>
      <c r="X69" s="117"/>
      <c r="Y69" s="117"/>
      <c r="Z69" s="117"/>
      <c r="AA69" s="66" t="s">
        <v>16</v>
      </c>
      <c r="AB69" s="75" t="s">
        <v>206</v>
      </c>
      <c r="AC69" s="66" t="s">
        <v>17</v>
      </c>
      <c r="AD69" s="75" t="s">
        <v>206</v>
      </c>
      <c r="AE69" s="67" t="s">
        <v>184</v>
      </c>
    </row>
    <row r="70" spans="1:32" ht="14.25" customHeight="1">
      <c r="A70" s="197"/>
      <c r="B70" s="112"/>
      <c r="C70" s="113"/>
      <c r="D70" s="164" t="s">
        <v>199</v>
      </c>
      <c r="E70" s="153"/>
      <c r="F70" s="153"/>
      <c r="G70" s="221" t="s">
        <v>183</v>
      </c>
      <c r="H70" s="221"/>
      <c r="I70" s="221"/>
      <c r="J70" s="221"/>
      <c r="K70" s="221"/>
      <c r="L70" s="221"/>
      <c r="M70" s="221"/>
      <c r="N70" s="221"/>
      <c r="O70" s="221"/>
      <c r="P70" s="221"/>
      <c r="Q70" s="221"/>
      <c r="R70" s="221"/>
      <c r="S70" s="221"/>
      <c r="T70" s="221"/>
      <c r="U70" s="221"/>
      <c r="V70" s="222"/>
      <c r="W70" s="153" t="s">
        <v>153</v>
      </c>
      <c r="X70" s="153"/>
      <c r="Y70" s="153"/>
      <c r="Z70" s="153"/>
      <c r="AA70" s="217" t="s">
        <v>9</v>
      </c>
      <c r="AB70" s="217"/>
      <c r="AC70" s="217"/>
      <c r="AD70" s="217"/>
      <c r="AE70" s="218"/>
    </row>
    <row r="71" spans="1:32" s="78" customFormat="1" ht="3" customHeight="1">
      <c r="A71" s="129"/>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1"/>
      <c r="AF71" s="76"/>
    </row>
    <row r="72" spans="1:32" ht="23.1" customHeight="1" thickBot="1">
      <c r="A72" s="195" t="s">
        <v>102</v>
      </c>
      <c r="B72" s="154" t="s">
        <v>197</v>
      </c>
      <c r="C72" s="155"/>
      <c r="D72" s="154" t="s">
        <v>199</v>
      </c>
      <c r="E72" s="156"/>
      <c r="F72" s="156"/>
      <c r="G72" s="157"/>
      <c r="H72" s="157"/>
      <c r="I72" s="157"/>
      <c r="J72" s="157"/>
      <c r="K72" s="157"/>
      <c r="L72" s="157"/>
      <c r="M72" s="157"/>
      <c r="N72" s="157"/>
      <c r="O72" s="157"/>
      <c r="P72" s="157"/>
      <c r="Q72" s="157"/>
      <c r="R72" s="157"/>
      <c r="S72" s="157"/>
      <c r="T72" s="157"/>
      <c r="U72" s="158" t="s">
        <v>202</v>
      </c>
      <c r="V72" s="159"/>
      <c r="W72" s="160"/>
      <c r="X72" s="160"/>
      <c r="Y72" s="161"/>
      <c r="Z72" s="162" t="s">
        <v>150</v>
      </c>
      <c r="AA72" s="156"/>
      <c r="AB72" s="156"/>
      <c r="AC72" s="132"/>
      <c r="AD72" s="132"/>
      <c r="AE72" s="133"/>
    </row>
    <row r="73" spans="1:32" ht="14.25" thickTop="1">
      <c r="A73" s="196"/>
      <c r="B73" s="112" t="s">
        <v>198</v>
      </c>
      <c r="C73" s="113"/>
      <c r="D73" s="114" t="s">
        <v>200</v>
      </c>
      <c r="E73" s="163"/>
      <c r="F73" s="163"/>
      <c r="G73" s="118" t="s">
        <v>140</v>
      </c>
      <c r="H73" s="118"/>
      <c r="I73" s="118"/>
      <c r="J73" s="118"/>
      <c r="K73" s="118"/>
      <c r="L73" s="118"/>
      <c r="M73" s="118"/>
      <c r="N73" s="118"/>
      <c r="O73" s="118"/>
      <c r="P73" s="118"/>
      <c r="Q73" s="118"/>
      <c r="R73" s="118"/>
      <c r="S73" s="118"/>
      <c r="T73" s="118"/>
      <c r="U73" s="118"/>
      <c r="V73" s="119"/>
      <c r="W73" s="120" t="s">
        <v>201</v>
      </c>
      <c r="X73" s="117"/>
      <c r="Y73" s="117"/>
      <c r="Z73" s="117"/>
      <c r="AA73" s="62"/>
      <c r="AB73" s="75" t="s">
        <v>206</v>
      </c>
      <c r="AC73" s="62"/>
      <c r="AD73" s="75" t="s">
        <v>206</v>
      </c>
      <c r="AE73" s="63"/>
    </row>
    <row r="74" spans="1:32" ht="14.25" customHeight="1">
      <c r="A74" s="197"/>
      <c r="B74" s="112"/>
      <c r="C74" s="113"/>
      <c r="D74" s="164" t="s">
        <v>199</v>
      </c>
      <c r="E74" s="153"/>
      <c r="F74" s="153"/>
      <c r="G74" s="165"/>
      <c r="H74" s="165"/>
      <c r="I74" s="165"/>
      <c r="J74" s="165"/>
      <c r="K74" s="165"/>
      <c r="L74" s="165"/>
      <c r="M74" s="165"/>
      <c r="N74" s="165"/>
      <c r="O74" s="165"/>
      <c r="P74" s="165"/>
      <c r="Q74" s="165"/>
      <c r="R74" s="165"/>
      <c r="S74" s="165"/>
      <c r="T74" s="165"/>
      <c r="U74" s="165"/>
      <c r="V74" s="166"/>
      <c r="W74" s="153" t="s">
        <v>153</v>
      </c>
      <c r="X74" s="153"/>
      <c r="Y74" s="153"/>
      <c r="Z74" s="153"/>
      <c r="AA74" s="147"/>
      <c r="AB74" s="147"/>
      <c r="AC74" s="147"/>
      <c r="AD74" s="147"/>
      <c r="AE74" s="148"/>
    </row>
    <row r="75" spans="1:32" s="78" customFormat="1" ht="3" customHeight="1">
      <c r="A75" s="129"/>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1"/>
      <c r="AF75" s="76"/>
    </row>
    <row r="76" spans="1:32" ht="23.1" customHeight="1" thickBot="1">
      <c r="A76" s="196" t="s">
        <v>104</v>
      </c>
      <c r="B76" s="154" t="s">
        <v>197</v>
      </c>
      <c r="C76" s="155"/>
      <c r="D76" s="154" t="s">
        <v>199</v>
      </c>
      <c r="E76" s="156"/>
      <c r="F76" s="156"/>
      <c r="G76" s="157"/>
      <c r="H76" s="157"/>
      <c r="I76" s="157"/>
      <c r="J76" s="157"/>
      <c r="K76" s="157"/>
      <c r="L76" s="157"/>
      <c r="M76" s="157"/>
      <c r="N76" s="157"/>
      <c r="O76" s="157"/>
      <c r="P76" s="157"/>
      <c r="Q76" s="157"/>
      <c r="R76" s="157"/>
      <c r="S76" s="157"/>
      <c r="T76" s="157"/>
      <c r="U76" s="158" t="s">
        <v>202</v>
      </c>
      <c r="V76" s="159"/>
      <c r="W76" s="160"/>
      <c r="X76" s="160"/>
      <c r="Y76" s="161"/>
      <c r="Z76" s="162" t="s">
        <v>150</v>
      </c>
      <c r="AA76" s="156"/>
      <c r="AB76" s="156"/>
      <c r="AC76" s="132"/>
      <c r="AD76" s="132"/>
      <c r="AE76" s="133"/>
    </row>
    <row r="77" spans="1:32" ht="14.25" thickTop="1">
      <c r="A77" s="196"/>
      <c r="B77" s="112" t="s">
        <v>198</v>
      </c>
      <c r="C77" s="113"/>
      <c r="D77" s="114" t="s">
        <v>200</v>
      </c>
      <c r="E77" s="163"/>
      <c r="F77" s="163"/>
      <c r="G77" s="118" t="s">
        <v>140</v>
      </c>
      <c r="H77" s="118"/>
      <c r="I77" s="118"/>
      <c r="J77" s="118"/>
      <c r="K77" s="118"/>
      <c r="L77" s="118"/>
      <c r="M77" s="118"/>
      <c r="N77" s="118"/>
      <c r="O77" s="118"/>
      <c r="P77" s="118"/>
      <c r="Q77" s="118"/>
      <c r="R77" s="118"/>
      <c r="S77" s="118"/>
      <c r="T77" s="118"/>
      <c r="U77" s="118"/>
      <c r="V77" s="119"/>
      <c r="W77" s="120" t="s">
        <v>201</v>
      </c>
      <c r="X77" s="117"/>
      <c r="Y77" s="117"/>
      <c r="Z77" s="117"/>
      <c r="AA77" s="62"/>
      <c r="AB77" s="75" t="s">
        <v>206</v>
      </c>
      <c r="AC77" s="62"/>
      <c r="AD77" s="75" t="s">
        <v>206</v>
      </c>
      <c r="AE77" s="63"/>
    </row>
    <row r="78" spans="1:32" ht="14.25" customHeight="1">
      <c r="A78" s="196"/>
      <c r="B78" s="112"/>
      <c r="C78" s="113"/>
      <c r="D78" s="164" t="s">
        <v>199</v>
      </c>
      <c r="E78" s="153"/>
      <c r="F78" s="153"/>
      <c r="G78" s="165"/>
      <c r="H78" s="165"/>
      <c r="I78" s="165"/>
      <c r="J78" s="165"/>
      <c r="K78" s="165"/>
      <c r="L78" s="165"/>
      <c r="M78" s="165"/>
      <c r="N78" s="165"/>
      <c r="O78" s="165"/>
      <c r="P78" s="165"/>
      <c r="Q78" s="165"/>
      <c r="R78" s="165"/>
      <c r="S78" s="165"/>
      <c r="T78" s="165"/>
      <c r="U78" s="165"/>
      <c r="V78" s="166"/>
      <c r="W78" s="153" t="s">
        <v>153</v>
      </c>
      <c r="X78" s="153"/>
      <c r="Y78" s="153"/>
      <c r="Z78" s="153"/>
      <c r="AA78" s="147"/>
      <c r="AB78" s="147"/>
      <c r="AC78" s="147"/>
      <c r="AD78" s="147"/>
      <c r="AE78" s="148"/>
    </row>
    <row r="79" spans="1:32" s="78" customFormat="1" ht="3" customHeight="1">
      <c r="A79" s="129"/>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1"/>
      <c r="AF79" s="76"/>
    </row>
    <row r="80" spans="1:32" ht="23.1" customHeight="1" thickBot="1">
      <c r="A80" s="195" t="s">
        <v>106</v>
      </c>
      <c r="B80" s="154" t="s">
        <v>197</v>
      </c>
      <c r="C80" s="155"/>
      <c r="D80" s="154" t="s">
        <v>199</v>
      </c>
      <c r="E80" s="156"/>
      <c r="F80" s="156"/>
      <c r="G80" s="157"/>
      <c r="H80" s="157"/>
      <c r="I80" s="157"/>
      <c r="J80" s="157"/>
      <c r="K80" s="157"/>
      <c r="L80" s="157"/>
      <c r="M80" s="157"/>
      <c r="N80" s="157"/>
      <c r="O80" s="157"/>
      <c r="P80" s="157"/>
      <c r="Q80" s="157"/>
      <c r="R80" s="157"/>
      <c r="S80" s="157"/>
      <c r="T80" s="157"/>
      <c r="U80" s="158" t="s">
        <v>202</v>
      </c>
      <c r="V80" s="159"/>
      <c r="W80" s="160"/>
      <c r="X80" s="160"/>
      <c r="Y80" s="161"/>
      <c r="Z80" s="162" t="s">
        <v>150</v>
      </c>
      <c r="AA80" s="156"/>
      <c r="AB80" s="156"/>
      <c r="AC80" s="132"/>
      <c r="AD80" s="132"/>
      <c r="AE80" s="133"/>
    </row>
    <row r="81" spans="1:32" ht="14.25" thickTop="1">
      <c r="A81" s="196"/>
      <c r="B81" s="112" t="s">
        <v>198</v>
      </c>
      <c r="C81" s="113"/>
      <c r="D81" s="114" t="s">
        <v>200</v>
      </c>
      <c r="E81" s="163"/>
      <c r="F81" s="163"/>
      <c r="G81" s="118" t="s">
        <v>140</v>
      </c>
      <c r="H81" s="118"/>
      <c r="I81" s="118"/>
      <c r="J81" s="118"/>
      <c r="K81" s="118"/>
      <c r="L81" s="118"/>
      <c r="M81" s="118"/>
      <c r="N81" s="118"/>
      <c r="O81" s="118"/>
      <c r="P81" s="118"/>
      <c r="Q81" s="118"/>
      <c r="R81" s="118"/>
      <c r="S81" s="118"/>
      <c r="T81" s="118"/>
      <c r="U81" s="118"/>
      <c r="V81" s="119"/>
      <c r="W81" s="120" t="s">
        <v>201</v>
      </c>
      <c r="X81" s="117"/>
      <c r="Y81" s="117"/>
      <c r="Z81" s="117"/>
      <c r="AA81" s="62"/>
      <c r="AB81" s="75" t="s">
        <v>206</v>
      </c>
      <c r="AC81" s="62"/>
      <c r="AD81" s="75" t="s">
        <v>206</v>
      </c>
      <c r="AE81" s="63"/>
    </row>
    <row r="82" spans="1:32" ht="14.25" customHeight="1">
      <c r="A82" s="197"/>
      <c r="B82" s="112"/>
      <c r="C82" s="113"/>
      <c r="D82" s="164" t="s">
        <v>199</v>
      </c>
      <c r="E82" s="153"/>
      <c r="F82" s="153"/>
      <c r="G82" s="165"/>
      <c r="H82" s="165"/>
      <c r="I82" s="165"/>
      <c r="J82" s="165"/>
      <c r="K82" s="165"/>
      <c r="L82" s="165"/>
      <c r="M82" s="165"/>
      <c r="N82" s="165"/>
      <c r="O82" s="165"/>
      <c r="P82" s="165"/>
      <c r="Q82" s="165"/>
      <c r="R82" s="165"/>
      <c r="S82" s="165"/>
      <c r="T82" s="165"/>
      <c r="U82" s="165"/>
      <c r="V82" s="166"/>
      <c r="W82" s="153" t="s">
        <v>153</v>
      </c>
      <c r="X82" s="153"/>
      <c r="Y82" s="153"/>
      <c r="Z82" s="153"/>
      <c r="AA82" s="147"/>
      <c r="AB82" s="147"/>
      <c r="AC82" s="147"/>
      <c r="AD82" s="147"/>
      <c r="AE82" s="148"/>
    </row>
    <row r="83" spans="1:32" s="78" customFormat="1" ht="3" customHeight="1">
      <c r="A83" s="129"/>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1"/>
      <c r="AF83" s="76"/>
    </row>
    <row r="84" spans="1:32" ht="23.1" customHeight="1" thickBot="1">
      <c r="A84" s="195" t="s">
        <v>108</v>
      </c>
      <c r="B84" s="154" t="s">
        <v>197</v>
      </c>
      <c r="C84" s="155"/>
      <c r="D84" s="154" t="s">
        <v>199</v>
      </c>
      <c r="E84" s="156"/>
      <c r="F84" s="156"/>
      <c r="G84" s="157"/>
      <c r="H84" s="157"/>
      <c r="I84" s="157"/>
      <c r="J84" s="157"/>
      <c r="K84" s="157"/>
      <c r="L84" s="157"/>
      <c r="M84" s="157"/>
      <c r="N84" s="157"/>
      <c r="O84" s="157"/>
      <c r="P84" s="157"/>
      <c r="Q84" s="157"/>
      <c r="R84" s="157"/>
      <c r="S84" s="157"/>
      <c r="T84" s="157"/>
      <c r="U84" s="158" t="s">
        <v>202</v>
      </c>
      <c r="V84" s="159"/>
      <c r="W84" s="160"/>
      <c r="X84" s="160"/>
      <c r="Y84" s="161"/>
      <c r="Z84" s="162" t="s">
        <v>150</v>
      </c>
      <c r="AA84" s="156"/>
      <c r="AB84" s="156"/>
      <c r="AC84" s="132"/>
      <c r="AD84" s="132"/>
      <c r="AE84" s="133"/>
    </row>
    <row r="85" spans="1:32" ht="14.25" thickTop="1">
      <c r="A85" s="196"/>
      <c r="B85" s="112" t="s">
        <v>198</v>
      </c>
      <c r="C85" s="113"/>
      <c r="D85" s="114" t="s">
        <v>200</v>
      </c>
      <c r="E85" s="163"/>
      <c r="F85" s="163"/>
      <c r="G85" s="118" t="s">
        <v>140</v>
      </c>
      <c r="H85" s="118"/>
      <c r="I85" s="118"/>
      <c r="J85" s="118"/>
      <c r="K85" s="118"/>
      <c r="L85" s="118"/>
      <c r="M85" s="118"/>
      <c r="N85" s="118"/>
      <c r="O85" s="118"/>
      <c r="P85" s="118"/>
      <c r="Q85" s="118"/>
      <c r="R85" s="118"/>
      <c r="S85" s="118"/>
      <c r="T85" s="118"/>
      <c r="U85" s="118"/>
      <c r="V85" s="119"/>
      <c r="W85" s="120" t="s">
        <v>201</v>
      </c>
      <c r="X85" s="117"/>
      <c r="Y85" s="117"/>
      <c r="Z85" s="117"/>
      <c r="AA85" s="62"/>
      <c r="AB85" s="75" t="s">
        <v>206</v>
      </c>
      <c r="AC85" s="62"/>
      <c r="AD85" s="75" t="s">
        <v>206</v>
      </c>
      <c r="AE85" s="63"/>
    </row>
    <row r="86" spans="1:32" ht="14.25" customHeight="1">
      <c r="A86" s="197"/>
      <c r="B86" s="112"/>
      <c r="C86" s="113"/>
      <c r="D86" s="164" t="s">
        <v>199</v>
      </c>
      <c r="E86" s="153"/>
      <c r="F86" s="153"/>
      <c r="G86" s="165"/>
      <c r="H86" s="165"/>
      <c r="I86" s="165"/>
      <c r="J86" s="165"/>
      <c r="K86" s="165"/>
      <c r="L86" s="165"/>
      <c r="M86" s="165"/>
      <c r="N86" s="165"/>
      <c r="O86" s="165"/>
      <c r="P86" s="165"/>
      <c r="Q86" s="165"/>
      <c r="R86" s="165"/>
      <c r="S86" s="165"/>
      <c r="T86" s="165"/>
      <c r="U86" s="165"/>
      <c r="V86" s="166"/>
      <c r="W86" s="153" t="s">
        <v>153</v>
      </c>
      <c r="X86" s="153"/>
      <c r="Y86" s="153"/>
      <c r="Z86" s="153"/>
      <c r="AA86" s="147"/>
      <c r="AB86" s="147"/>
      <c r="AC86" s="147"/>
      <c r="AD86" s="147"/>
      <c r="AE86" s="148"/>
    </row>
    <row r="87" spans="1:32" s="78" customFormat="1" ht="3" customHeight="1">
      <c r="A87" s="129"/>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1"/>
      <c r="AF87" s="76"/>
    </row>
    <row r="88" spans="1:32" ht="23.1" customHeight="1" thickBot="1">
      <c r="A88" s="195" t="s">
        <v>110</v>
      </c>
      <c r="B88" s="154" t="s">
        <v>197</v>
      </c>
      <c r="C88" s="155"/>
      <c r="D88" s="154" t="s">
        <v>199</v>
      </c>
      <c r="E88" s="156"/>
      <c r="F88" s="156"/>
      <c r="G88" s="157"/>
      <c r="H88" s="157"/>
      <c r="I88" s="157"/>
      <c r="J88" s="157"/>
      <c r="K88" s="157"/>
      <c r="L88" s="157"/>
      <c r="M88" s="157"/>
      <c r="N88" s="157"/>
      <c r="O88" s="157"/>
      <c r="P88" s="157"/>
      <c r="Q88" s="157"/>
      <c r="R88" s="157"/>
      <c r="S88" s="157"/>
      <c r="T88" s="157"/>
      <c r="U88" s="158" t="s">
        <v>202</v>
      </c>
      <c r="V88" s="159"/>
      <c r="W88" s="160"/>
      <c r="X88" s="160"/>
      <c r="Y88" s="161"/>
      <c r="Z88" s="162" t="s">
        <v>150</v>
      </c>
      <c r="AA88" s="156"/>
      <c r="AB88" s="156"/>
      <c r="AC88" s="132"/>
      <c r="AD88" s="132"/>
      <c r="AE88" s="133"/>
    </row>
    <row r="89" spans="1:32" ht="14.25" thickTop="1">
      <c r="A89" s="196"/>
      <c r="B89" s="112" t="s">
        <v>198</v>
      </c>
      <c r="C89" s="113"/>
      <c r="D89" s="116" t="s">
        <v>200</v>
      </c>
      <c r="E89" s="117"/>
      <c r="F89" s="117"/>
      <c r="G89" s="118" t="s">
        <v>140</v>
      </c>
      <c r="H89" s="118"/>
      <c r="I89" s="118"/>
      <c r="J89" s="118"/>
      <c r="K89" s="118"/>
      <c r="L89" s="118"/>
      <c r="M89" s="118"/>
      <c r="N89" s="118"/>
      <c r="O89" s="118"/>
      <c r="P89" s="118"/>
      <c r="Q89" s="118"/>
      <c r="R89" s="118"/>
      <c r="S89" s="118"/>
      <c r="T89" s="118"/>
      <c r="U89" s="118"/>
      <c r="V89" s="119"/>
      <c r="W89" s="120" t="s">
        <v>201</v>
      </c>
      <c r="X89" s="117"/>
      <c r="Y89" s="117"/>
      <c r="Z89" s="117"/>
      <c r="AA89" s="62"/>
      <c r="AB89" s="75" t="s">
        <v>206</v>
      </c>
      <c r="AC89" s="62"/>
      <c r="AD89" s="75" t="s">
        <v>206</v>
      </c>
      <c r="AE89" s="63"/>
    </row>
    <row r="90" spans="1:32" ht="14.25" customHeight="1">
      <c r="A90" s="197"/>
      <c r="B90" s="112"/>
      <c r="C90" s="113"/>
      <c r="D90" s="164" t="s">
        <v>199</v>
      </c>
      <c r="E90" s="153"/>
      <c r="F90" s="153"/>
      <c r="G90" s="165"/>
      <c r="H90" s="165"/>
      <c r="I90" s="165"/>
      <c r="J90" s="165"/>
      <c r="K90" s="165"/>
      <c r="L90" s="165"/>
      <c r="M90" s="165"/>
      <c r="N90" s="165"/>
      <c r="O90" s="165"/>
      <c r="P90" s="165"/>
      <c r="Q90" s="165"/>
      <c r="R90" s="165"/>
      <c r="S90" s="165"/>
      <c r="T90" s="165"/>
      <c r="U90" s="165"/>
      <c r="V90" s="166"/>
      <c r="W90" s="153" t="s">
        <v>153</v>
      </c>
      <c r="X90" s="153"/>
      <c r="Y90" s="153"/>
      <c r="Z90" s="153"/>
      <c r="AA90" s="147"/>
      <c r="AB90" s="147"/>
      <c r="AC90" s="147"/>
      <c r="AD90" s="147"/>
      <c r="AE90" s="148"/>
    </row>
    <row r="91" spans="1:32" s="78" customFormat="1" ht="3" customHeight="1">
      <c r="A91" s="129"/>
      <c r="B91" s="130"/>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1"/>
      <c r="AF91" s="76"/>
    </row>
    <row r="92" spans="1:32" ht="23.1" customHeight="1" thickBot="1">
      <c r="A92" s="195" t="s">
        <v>112</v>
      </c>
      <c r="B92" s="154" t="s">
        <v>197</v>
      </c>
      <c r="C92" s="155"/>
      <c r="D92" s="154" t="s">
        <v>199</v>
      </c>
      <c r="E92" s="156"/>
      <c r="F92" s="156"/>
      <c r="G92" s="157"/>
      <c r="H92" s="157"/>
      <c r="I92" s="157"/>
      <c r="J92" s="157"/>
      <c r="K92" s="157"/>
      <c r="L92" s="157"/>
      <c r="M92" s="157"/>
      <c r="N92" s="157"/>
      <c r="O92" s="157"/>
      <c r="P92" s="157"/>
      <c r="Q92" s="157"/>
      <c r="R92" s="157"/>
      <c r="S92" s="157"/>
      <c r="T92" s="157"/>
      <c r="U92" s="158" t="s">
        <v>202</v>
      </c>
      <c r="V92" s="159"/>
      <c r="W92" s="160"/>
      <c r="X92" s="160"/>
      <c r="Y92" s="161"/>
      <c r="Z92" s="162" t="s">
        <v>150</v>
      </c>
      <c r="AA92" s="156"/>
      <c r="AB92" s="156"/>
      <c r="AC92" s="132"/>
      <c r="AD92" s="132"/>
      <c r="AE92" s="133"/>
    </row>
    <row r="93" spans="1:32" ht="14.25" thickTop="1">
      <c r="A93" s="196"/>
      <c r="B93" s="112" t="s">
        <v>198</v>
      </c>
      <c r="C93" s="113"/>
      <c r="D93" s="116" t="s">
        <v>200</v>
      </c>
      <c r="E93" s="117"/>
      <c r="F93" s="117"/>
      <c r="G93" s="118" t="s">
        <v>140</v>
      </c>
      <c r="H93" s="118"/>
      <c r="I93" s="118"/>
      <c r="J93" s="118"/>
      <c r="K93" s="118"/>
      <c r="L93" s="118"/>
      <c r="M93" s="118"/>
      <c r="N93" s="118"/>
      <c r="O93" s="118"/>
      <c r="P93" s="118"/>
      <c r="Q93" s="118"/>
      <c r="R93" s="118"/>
      <c r="S93" s="118"/>
      <c r="T93" s="118"/>
      <c r="U93" s="118"/>
      <c r="V93" s="119"/>
      <c r="W93" s="120" t="s">
        <v>201</v>
      </c>
      <c r="X93" s="117"/>
      <c r="Y93" s="117"/>
      <c r="Z93" s="117"/>
      <c r="AA93" s="62"/>
      <c r="AB93" s="75" t="s">
        <v>206</v>
      </c>
      <c r="AC93" s="62"/>
      <c r="AD93" s="75" t="s">
        <v>206</v>
      </c>
      <c r="AE93" s="63"/>
    </row>
    <row r="94" spans="1:32" ht="14.25" customHeight="1">
      <c r="A94" s="196"/>
      <c r="B94" s="114"/>
      <c r="C94" s="115"/>
      <c r="D94" s="121" t="s">
        <v>199</v>
      </c>
      <c r="E94" s="122"/>
      <c r="F94" s="122"/>
      <c r="G94" s="123"/>
      <c r="H94" s="123"/>
      <c r="I94" s="123"/>
      <c r="J94" s="123"/>
      <c r="K94" s="123"/>
      <c r="L94" s="123"/>
      <c r="M94" s="123"/>
      <c r="N94" s="123"/>
      <c r="O94" s="123"/>
      <c r="P94" s="123"/>
      <c r="Q94" s="123"/>
      <c r="R94" s="123"/>
      <c r="S94" s="123"/>
      <c r="T94" s="123"/>
      <c r="U94" s="123"/>
      <c r="V94" s="124"/>
      <c r="W94" s="122" t="s">
        <v>153</v>
      </c>
      <c r="X94" s="122"/>
      <c r="Y94" s="122"/>
      <c r="Z94" s="122"/>
      <c r="AA94" s="147"/>
      <c r="AB94" s="147"/>
      <c r="AC94" s="147"/>
      <c r="AD94" s="147"/>
      <c r="AE94" s="148"/>
    </row>
    <row r="95" spans="1:32" ht="8.2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8"/>
    </row>
    <row r="96" spans="1:32" ht="6.75" customHeight="1">
      <c r="AF96" s="8"/>
    </row>
    <row r="97" spans="1:31">
      <c r="A97" s="20" t="s">
        <v>43</v>
      </c>
    </row>
    <row r="98" spans="1:31">
      <c r="A98" s="73" t="s">
        <v>225</v>
      </c>
      <c r="G98" s="8"/>
      <c r="H98" s="8"/>
      <c r="I98" s="8"/>
      <c r="J98" s="8"/>
      <c r="K98" s="8"/>
      <c r="L98" s="8"/>
      <c r="M98" s="8"/>
      <c r="N98" s="8"/>
    </row>
    <row r="99" spans="1:31">
      <c r="B99" s="64"/>
      <c r="F99" s="7" t="s">
        <v>45</v>
      </c>
      <c r="G99" s="5"/>
      <c r="H99" s="8"/>
      <c r="I99" s="8"/>
      <c r="J99" s="44"/>
      <c r="K99" s="44"/>
      <c r="M99" s="10" t="s">
        <v>46</v>
      </c>
      <c r="N99" s="5"/>
    </row>
    <row r="100" spans="1:31">
      <c r="B100" s="64"/>
      <c r="F100" s="7" t="s">
        <v>80</v>
      </c>
      <c r="G100" s="126" t="s">
        <v>74</v>
      </c>
      <c r="H100" s="126"/>
      <c r="I100" s="126"/>
      <c r="J100" s="126"/>
      <c r="K100" s="126"/>
      <c r="L100" s="61" t="s">
        <v>5</v>
      </c>
      <c r="M100" s="126" t="s">
        <v>74</v>
      </c>
      <c r="N100" s="126"/>
      <c r="O100" s="126"/>
      <c r="P100" s="126"/>
      <c r="Q100" s="126"/>
    </row>
    <row r="102" spans="1:31">
      <c r="H102" s="2" t="s">
        <v>81</v>
      </c>
      <c r="I102" s="6"/>
      <c r="J102" s="125" t="s">
        <v>74</v>
      </c>
      <c r="K102" s="125"/>
      <c r="L102" s="125"/>
      <c r="M102" s="125"/>
      <c r="N102" s="125"/>
      <c r="O102" s="110" t="s">
        <v>48</v>
      </c>
      <c r="P102" s="110"/>
      <c r="Q102" s="110"/>
      <c r="R102" s="110"/>
      <c r="S102" s="110"/>
      <c r="T102" s="110"/>
      <c r="U102" s="110"/>
      <c r="V102" s="110"/>
      <c r="W102" s="126"/>
      <c r="X102" s="126"/>
      <c r="Y102" s="126"/>
      <c r="Z102" s="126"/>
      <c r="AA102" s="126"/>
      <c r="AB102" s="126"/>
      <c r="AC102" s="126"/>
      <c r="AD102" s="126"/>
      <c r="AE102" s="126"/>
    </row>
    <row r="104" spans="1:31">
      <c r="H104" s="2" t="s">
        <v>47</v>
      </c>
      <c r="J104" s="125" t="s">
        <v>74</v>
      </c>
      <c r="K104" s="125"/>
      <c r="L104" s="125"/>
      <c r="M104" s="125"/>
      <c r="N104" s="125"/>
      <c r="O104" s="109" t="s">
        <v>49</v>
      </c>
      <c r="P104" s="109"/>
      <c r="Q104" s="109"/>
      <c r="R104" s="109"/>
      <c r="S104" s="109"/>
      <c r="T104" s="109"/>
      <c r="U104" s="109"/>
      <c r="V104" s="109"/>
      <c r="W104" s="126"/>
      <c r="X104" s="126"/>
      <c r="Y104" s="126"/>
      <c r="Z104" s="126"/>
      <c r="AA104" s="126"/>
      <c r="AB104" s="126"/>
      <c r="AC104" s="126"/>
      <c r="AD104" s="126"/>
      <c r="AE104" s="126"/>
    </row>
  </sheetData>
  <mergeCells count="306">
    <mergeCell ref="A1:AE1"/>
    <mergeCell ref="Z2:AE2"/>
    <mergeCell ref="S5:U5"/>
    <mergeCell ref="X5:AE5"/>
    <mergeCell ref="C6:J6"/>
    <mergeCell ref="N6:AE6"/>
    <mergeCell ref="Q9:U9"/>
    <mergeCell ref="AG12:AG13"/>
    <mergeCell ref="AG17:AI18"/>
    <mergeCell ref="A24:J24"/>
    <mergeCell ref="K24:Y24"/>
    <mergeCell ref="E7:O7"/>
    <mergeCell ref="V7:AE7"/>
    <mergeCell ref="G8:J8"/>
    <mergeCell ref="L8:O8"/>
    <mergeCell ref="P8:V8"/>
    <mergeCell ref="W8:AE8"/>
    <mergeCell ref="B29:AE29"/>
    <mergeCell ref="A30:A32"/>
    <mergeCell ref="B30:C30"/>
    <mergeCell ref="D30:F30"/>
    <mergeCell ref="G30:T30"/>
    <mergeCell ref="U30:V30"/>
    <mergeCell ref="W30:Y30"/>
    <mergeCell ref="Z30:AB30"/>
    <mergeCell ref="AC30:AE30"/>
    <mergeCell ref="B31:C32"/>
    <mergeCell ref="D31:F31"/>
    <mergeCell ref="G31:V31"/>
    <mergeCell ref="W31:Z31"/>
    <mergeCell ref="AA31:AE31"/>
    <mergeCell ref="D32:F32"/>
    <mergeCell ref="G32:V32"/>
    <mergeCell ref="W32:Z32"/>
    <mergeCell ref="AA32:AE32"/>
    <mergeCell ref="D35:F35"/>
    <mergeCell ref="G35:V35"/>
    <mergeCell ref="W35:Z35"/>
    <mergeCell ref="AA35:AE35"/>
    <mergeCell ref="D36:F36"/>
    <mergeCell ref="G36:V36"/>
    <mergeCell ref="W36:Z36"/>
    <mergeCell ref="AA36:AE36"/>
    <mergeCell ref="A33:AE33"/>
    <mergeCell ref="A34:A36"/>
    <mergeCell ref="B34:C34"/>
    <mergeCell ref="D34:F34"/>
    <mergeCell ref="G34:T34"/>
    <mergeCell ref="U34:V34"/>
    <mergeCell ref="W34:Y34"/>
    <mergeCell ref="Z34:AB34"/>
    <mergeCell ref="AC34:AE34"/>
    <mergeCell ref="B35:C36"/>
    <mergeCell ref="D39:F39"/>
    <mergeCell ref="G39:V39"/>
    <mergeCell ref="W39:Z39"/>
    <mergeCell ref="AA39:AE39"/>
    <mergeCell ref="D40:F40"/>
    <mergeCell ref="G40:V40"/>
    <mergeCell ref="W40:Z40"/>
    <mergeCell ref="AA40:AE40"/>
    <mergeCell ref="A37:AE37"/>
    <mergeCell ref="A38:A40"/>
    <mergeCell ref="B38:C38"/>
    <mergeCell ref="D38:F38"/>
    <mergeCell ref="G38:T38"/>
    <mergeCell ref="U38:V38"/>
    <mergeCell ref="W38:Y38"/>
    <mergeCell ref="Z38:AB38"/>
    <mergeCell ref="AC38:AE38"/>
    <mergeCell ref="B39:C40"/>
    <mergeCell ref="D43:F43"/>
    <mergeCell ref="G43:V43"/>
    <mergeCell ref="W43:Z43"/>
    <mergeCell ref="AA43:AE43"/>
    <mergeCell ref="D44:F44"/>
    <mergeCell ref="G44:V44"/>
    <mergeCell ref="W44:Z44"/>
    <mergeCell ref="AA44:AE44"/>
    <mergeCell ref="A41:AE41"/>
    <mergeCell ref="A42:A44"/>
    <mergeCell ref="B42:C42"/>
    <mergeCell ref="D42:F42"/>
    <mergeCell ref="G42:T42"/>
    <mergeCell ref="U42:V42"/>
    <mergeCell ref="W42:Y42"/>
    <mergeCell ref="Z42:AB42"/>
    <mergeCell ref="AC42:AE42"/>
    <mergeCell ref="B43:C44"/>
    <mergeCell ref="D47:F47"/>
    <mergeCell ref="G47:V47"/>
    <mergeCell ref="W47:Z47"/>
    <mergeCell ref="AA47:AE47"/>
    <mergeCell ref="D48:F48"/>
    <mergeCell ref="G48:V48"/>
    <mergeCell ref="W48:Z48"/>
    <mergeCell ref="AA48:AE48"/>
    <mergeCell ref="A45:AE45"/>
    <mergeCell ref="A46:A48"/>
    <mergeCell ref="B46:C46"/>
    <mergeCell ref="D46:F46"/>
    <mergeCell ref="G46:T46"/>
    <mergeCell ref="U46:V46"/>
    <mergeCell ref="W46:Y46"/>
    <mergeCell ref="Z46:AB46"/>
    <mergeCell ref="AC46:AE46"/>
    <mergeCell ref="B47:C48"/>
    <mergeCell ref="D51:F51"/>
    <mergeCell ref="G51:V51"/>
    <mergeCell ref="W51:Z51"/>
    <mergeCell ref="AA51:AE51"/>
    <mergeCell ref="D52:F52"/>
    <mergeCell ref="G52:V52"/>
    <mergeCell ref="W52:Z52"/>
    <mergeCell ref="AA52:AE52"/>
    <mergeCell ref="A49:AE49"/>
    <mergeCell ref="A50:A52"/>
    <mergeCell ref="B50:C50"/>
    <mergeCell ref="D50:F50"/>
    <mergeCell ref="G50:T50"/>
    <mergeCell ref="U50:V50"/>
    <mergeCell ref="W50:Y50"/>
    <mergeCell ref="Z50:AB50"/>
    <mergeCell ref="AC50:AE50"/>
    <mergeCell ref="B51:C52"/>
    <mergeCell ref="D55:F55"/>
    <mergeCell ref="G55:V55"/>
    <mergeCell ref="W55:Z55"/>
    <mergeCell ref="AA55:AE55"/>
    <mergeCell ref="D56:F56"/>
    <mergeCell ref="G56:V56"/>
    <mergeCell ref="W56:Z56"/>
    <mergeCell ref="AA56:AE56"/>
    <mergeCell ref="A53:AE53"/>
    <mergeCell ref="A54:A56"/>
    <mergeCell ref="B54:C54"/>
    <mergeCell ref="D54:F54"/>
    <mergeCell ref="G54:T54"/>
    <mergeCell ref="U54:V54"/>
    <mergeCell ref="W54:Y54"/>
    <mergeCell ref="Z54:AB54"/>
    <mergeCell ref="AC54:AE54"/>
    <mergeCell ref="B55:C56"/>
    <mergeCell ref="D59:F59"/>
    <mergeCell ref="G59:V59"/>
    <mergeCell ref="W59:Z59"/>
    <mergeCell ref="AA59:AE59"/>
    <mergeCell ref="D60:F60"/>
    <mergeCell ref="G60:V60"/>
    <mergeCell ref="W60:Z60"/>
    <mergeCell ref="AA60:AE60"/>
    <mergeCell ref="A57:AE57"/>
    <mergeCell ref="A58:A60"/>
    <mergeCell ref="B58:C58"/>
    <mergeCell ref="D58:F58"/>
    <mergeCell ref="G58:T58"/>
    <mergeCell ref="U58:V58"/>
    <mergeCell ref="W58:Y58"/>
    <mergeCell ref="Z58:AB58"/>
    <mergeCell ref="AC58:AE58"/>
    <mergeCell ref="B59:C60"/>
    <mergeCell ref="D65:F65"/>
    <mergeCell ref="G65:V65"/>
    <mergeCell ref="W65:Z65"/>
    <mergeCell ref="D66:F66"/>
    <mergeCell ref="G66:V66"/>
    <mergeCell ref="W66:Z66"/>
    <mergeCell ref="B63:AE63"/>
    <mergeCell ref="A64:A66"/>
    <mergeCell ref="B64:C64"/>
    <mergeCell ref="D64:F64"/>
    <mergeCell ref="G64:T64"/>
    <mergeCell ref="U64:V64"/>
    <mergeCell ref="W64:Y64"/>
    <mergeCell ref="Z64:AB64"/>
    <mergeCell ref="AC64:AE64"/>
    <mergeCell ref="B65:C66"/>
    <mergeCell ref="AA66:AE66"/>
    <mergeCell ref="A67:AE67"/>
    <mergeCell ref="A68:A70"/>
    <mergeCell ref="B68:C68"/>
    <mergeCell ref="D68:F68"/>
    <mergeCell ref="G68:T68"/>
    <mergeCell ref="U68:V68"/>
    <mergeCell ref="W68:Y68"/>
    <mergeCell ref="Z68:AB68"/>
    <mergeCell ref="AC68:AE68"/>
    <mergeCell ref="AA70:AE70"/>
    <mergeCell ref="B69:C70"/>
    <mergeCell ref="D69:F69"/>
    <mergeCell ref="G69:V69"/>
    <mergeCell ref="W69:Z69"/>
    <mergeCell ref="D70:F70"/>
    <mergeCell ref="G70:V70"/>
    <mergeCell ref="W70:Z70"/>
    <mergeCell ref="A71:AE71"/>
    <mergeCell ref="A72:A74"/>
    <mergeCell ref="B72:C72"/>
    <mergeCell ref="D72:F72"/>
    <mergeCell ref="G72:T72"/>
    <mergeCell ref="U72:V72"/>
    <mergeCell ref="W72:Y72"/>
    <mergeCell ref="Z72:AB72"/>
    <mergeCell ref="AC72:AE72"/>
    <mergeCell ref="AA74:AE74"/>
    <mergeCell ref="B73:C74"/>
    <mergeCell ref="D73:F73"/>
    <mergeCell ref="G73:V73"/>
    <mergeCell ref="W73:Z73"/>
    <mergeCell ref="D74:F74"/>
    <mergeCell ref="G74:V74"/>
    <mergeCell ref="W74:Z74"/>
    <mergeCell ref="A75:AE75"/>
    <mergeCell ref="A76:A78"/>
    <mergeCell ref="B76:C76"/>
    <mergeCell ref="D76:F76"/>
    <mergeCell ref="G76:T76"/>
    <mergeCell ref="U76:V76"/>
    <mergeCell ref="W76:Y76"/>
    <mergeCell ref="Z76:AB76"/>
    <mergeCell ref="AC76:AE76"/>
    <mergeCell ref="AA78:AE78"/>
    <mergeCell ref="B77:C78"/>
    <mergeCell ref="D77:F77"/>
    <mergeCell ref="G77:V77"/>
    <mergeCell ref="W77:Z77"/>
    <mergeCell ref="D78:F78"/>
    <mergeCell ref="G78:V78"/>
    <mergeCell ref="W78:Z78"/>
    <mergeCell ref="A79:AE79"/>
    <mergeCell ref="A80:A82"/>
    <mergeCell ref="B80:C80"/>
    <mergeCell ref="D80:F80"/>
    <mergeCell ref="G80:T80"/>
    <mergeCell ref="U80:V80"/>
    <mergeCell ref="W80:Y80"/>
    <mergeCell ref="Z80:AB80"/>
    <mergeCell ref="AC80:AE80"/>
    <mergeCell ref="D86:F86"/>
    <mergeCell ref="G86:V86"/>
    <mergeCell ref="W86:Z86"/>
    <mergeCell ref="AA82:AE82"/>
    <mergeCell ref="A83:AE83"/>
    <mergeCell ref="A84:A86"/>
    <mergeCell ref="B84:C84"/>
    <mergeCell ref="D84:F84"/>
    <mergeCell ref="G84:T84"/>
    <mergeCell ref="U84:V84"/>
    <mergeCell ref="W84:Y84"/>
    <mergeCell ref="Z84:AB84"/>
    <mergeCell ref="AC84:AE84"/>
    <mergeCell ref="B81:C82"/>
    <mergeCell ref="D81:F81"/>
    <mergeCell ref="G81:V81"/>
    <mergeCell ref="W81:Z81"/>
    <mergeCell ref="D82:F82"/>
    <mergeCell ref="G82:V82"/>
    <mergeCell ref="W82:Z82"/>
    <mergeCell ref="B93:C94"/>
    <mergeCell ref="D93:F93"/>
    <mergeCell ref="G93:V93"/>
    <mergeCell ref="W93:Z93"/>
    <mergeCell ref="D94:F94"/>
    <mergeCell ref="G94:V94"/>
    <mergeCell ref="W94:Z94"/>
    <mergeCell ref="AA90:AE90"/>
    <mergeCell ref="A91:AE91"/>
    <mergeCell ref="A92:A94"/>
    <mergeCell ref="B92:C92"/>
    <mergeCell ref="D92:F92"/>
    <mergeCell ref="G92:T92"/>
    <mergeCell ref="U92:V92"/>
    <mergeCell ref="W92:Y92"/>
    <mergeCell ref="Z92:AB92"/>
    <mergeCell ref="AC92:AE92"/>
    <mergeCell ref="B89:C90"/>
    <mergeCell ref="D89:F89"/>
    <mergeCell ref="G89:V89"/>
    <mergeCell ref="W89:Z89"/>
    <mergeCell ref="D90:F90"/>
    <mergeCell ref="G90:V90"/>
    <mergeCell ref="W90:Z90"/>
    <mergeCell ref="J104:N104"/>
    <mergeCell ref="O104:V104"/>
    <mergeCell ref="W104:AE104"/>
    <mergeCell ref="AG5:AN10"/>
    <mergeCell ref="AA94:AE94"/>
    <mergeCell ref="G100:K100"/>
    <mergeCell ref="M100:Q100"/>
    <mergeCell ref="J102:N102"/>
    <mergeCell ref="O102:V102"/>
    <mergeCell ref="W102:AE102"/>
    <mergeCell ref="AA86:AE86"/>
    <mergeCell ref="A87:AE87"/>
    <mergeCell ref="A88:A90"/>
    <mergeCell ref="B88:C88"/>
    <mergeCell ref="D88:F88"/>
    <mergeCell ref="G88:T88"/>
    <mergeCell ref="U88:V88"/>
    <mergeCell ref="W88:Y88"/>
    <mergeCell ref="Z88:AB88"/>
    <mergeCell ref="AC88:AE88"/>
    <mergeCell ref="B85:C86"/>
    <mergeCell ref="D85:F85"/>
    <mergeCell ref="G85:V85"/>
    <mergeCell ref="W85:Z85"/>
  </mergeCells>
  <phoneticPr fontId="1"/>
  <conditionalFormatting sqref="U7:V7 E7:O7 N6:AE6">
    <cfRule type="containsBlanks" dxfId="201" priority="106">
      <formula>LEN(TRIM(E6))=0</formula>
    </cfRule>
  </conditionalFormatting>
  <conditionalFormatting sqref="C6:J6">
    <cfRule type="containsBlanks" dxfId="200" priority="105">
      <formula>LEN(TRIM(C6))=0</formula>
    </cfRule>
  </conditionalFormatting>
  <conditionalFormatting sqref="X5">
    <cfRule type="containsBlanks" dxfId="199" priority="104">
      <formula>LEN(TRIM(X5))=0</formula>
    </cfRule>
  </conditionalFormatting>
  <conditionalFormatting sqref="S5">
    <cfRule type="containsBlanks" dxfId="198" priority="103">
      <formula>LEN(TRIM(S5))=0</formula>
    </cfRule>
  </conditionalFormatting>
  <conditionalFormatting sqref="J5">
    <cfRule type="containsBlanks" dxfId="197" priority="102">
      <formula>LEN(TRIM(J5))=0</formula>
    </cfRule>
  </conditionalFormatting>
  <conditionalFormatting sqref="Q9">
    <cfRule type="cellIs" dxfId="196" priority="101" operator="equal">
      <formula>"▼選択"</formula>
    </cfRule>
  </conditionalFormatting>
  <conditionalFormatting sqref="Q10">
    <cfRule type="cellIs" dxfId="195" priority="99" operator="equal">
      <formula>"▼選択"</formula>
    </cfRule>
  </conditionalFormatting>
  <conditionalFormatting sqref="R10">
    <cfRule type="containsBlanks" dxfId="194" priority="98">
      <formula>LEN(TRIM(R10))=0</formula>
    </cfRule>
  </conditionalFormatting>
  <conditionalFormatting sqref="S10">
    <cfRule type="containsBlanks" dxfId="193" priority="100">
      <formula>LEN(TRIM(S10))=0</formula>
    </cfRule>
  </conditionalFormatting>
  <conditionalFormatting sqref="Q11">
    <cfRule type="cellIs" dxfId="192" priority="97" operator="equal">
      <formula>"▼選択"</formula>
    </cfRule>
  </conditionalFormatting>
  <conditionalFormatting sqref="R11">
    <cfRule type="containsBlanks" dxfId="191" priority="96">
      <formula>LEN(TRIM(R11))=0</formula>
    </cfRule>
  </conditionalFormatting>
  <conditionalFormatting sqref="W8">
    <cfRule type="cellIs" dxfId="190" priority="95" operator="equal">
      <formula>"▼選択"</formula>
    </cfRule>
  </conditionalFormatting>
  <conditionalFormatting sqref="Z2:AE2">
    <cfRule type="cellIs" dxfId="189" priority="94" operator="equal">
      <formula>"yyyy/mm/dd"</formula>
    </cfRule>
  </conditionalFormatting>
  <conditionalFormatting sqref="K8">
    <cfRule type="cellIs" dxfId="188" priority="93" operator="equal">
      <formula>"yyyy/mm/dd - yyyy/mm/dd"</formula>
    </cfRule>
  </conditionalFormatting>
  <conditionalFormatting sqref="W8:AE8">
    <cfRule type="cellIs" dxfId="187" priority="92" operator="equal">
      <formula>"▼Select"</formula>
    </cfRule>
  </conditionalFormatting>
  <conditionalFormatting sqref="Q9:U9">
    <cfRule type="cellIs" dxfId="186" priority="91" operator="equal">
      <formula>"▼Select"</formula>
    </cfRule>
  </conditionalFormatting>
  <conditionalFormatting sqref="G8:J8">
    <cfRule type="cellIs" dxfId="185" priority="90" operator="equal">
      <formula>"yyyy/mm/dd"</formula>
    </cfRule>
  </conditionalFormatting>
  <conditionalFormatting sqref="L8:O8">
    <cfRule type="cellIs" dxfId="184" priority="89" operator="equal">
      <formula>"yyyy/mm/dd"</formula>
    </cfRule>
  </conditionalFormatting>
  <conditionalFormatting sqref="G99">
    <cfRule type="cellIs" dxfId="183" priority="88" operator="equal">
      <formula>""</formula>
    </cfRule>
  </conditionalFormatting>
  <conditionalFormatting sqref="N99">
    <cfRule type="cellIs" dxfId="182" priority="87" operator="equal">
      <formula>""</formula>
    </cfRule>
  </conditionalFormatting>
  <conditionalFormatting sqref="J102:N102">
    <cfRule type="cellIs" dxfId="181" priority="86" operator="equal">
      <formula>"yyyy/mm/dd"</formula>
    </cfRule>
  </conditionalFormatting>
  <conditionalFormatting sqref="J104:N104">
    <cfRule type="cellIs" dxfId="180" priority="85" operator="equal">
      <formula>"yyyy/mm/dd"</formula>
    </cfRule>
  </conditionalFormatting>
  <conditionalFormatting sqref="W102">
    <cfRule type="containsBlanks" dxfId="179" priority="84">
      <formula>LEN(TRIM(W102))=0</formula>
    </cfRule>
  </conditionalFormatting>
  <conditionalFormatting sqref="W104">
    <cfRule type="containsBlanks" dxfId="178" priority="83">
      <formula>LEN(TRIM(W104))=0</formula>
    </cfRule>
  </conditionalFormatting>
  <conditionalFormatting sqref="G100 L100">
    <cfRule type="cellIs" dxfId="177" priority="82" operator="equal">
      <formula>"yyyy/mm/dd"</formula>
    </cfRule>
  </conditionalFormatting>
  <conditionalFormatting sqref="M100">
    <cfRule type="cellIs" dxfId="176" priority="81" operator="equal">
      <formula>"yyyy/mm/dd"</formula>
    </cfRule>
  </conditionalFormatting>
  <conditionalFormatting sqref="G64">
    <cfRule type="containsBlanks" dxfId="175" priority="56">
      <formula>LEN(TRIM(G64))=0</formula>
    </cfRule>
  </conditionalFormatting>
  <conditionalFormatting sqref="W36">
    <cfRule type="containsBlanks" dxfId="174" priority="80">
      <formula>LEN(TRIM(W36))=0</formula>
    </cfRule>
  </conditionalFormatting>
  <conditionalFormatting sqref="AC58">
    <cfRule type="containsBlanks" dxfId="173" priority="41">
      <formula>LEN(TRIM(AC58))=0</formula>
    </cfRule>
  </conditionalFormatting>
  <conditionalFormatting sqref="W64">
    <cfRule type="containsBlanks" dxfId="172" priority="55">
      <formula>LEN(TRIM(W64))=0</formula>
    </cfRule>
  </conditionalFormatting>
  <conditionalFormatting sqref="AA36:AC36">
    <cfRule type="containsBlanks" dxfId="171" priority="79">
      <formula>LEN(TRIM(AA36))=0</formula>
    </cfRule>
  </conditionalFormatting>
  <conditionalFormatting sqref="W40 W44 W48 W52 W56 W60">
    <cfRule type="containsBlanks" dxfId="170" priority="70">
      <formula>LEN(TRIM(W40))=0</formula>
    </cfRule>
  </conditionalFormatting>
  <conditionalFormatting sqref="G38 G42 G46 G50 G54 G58">
    <cfRule type="containsBlanks" dxfId="169" priority="68">
      <formula>LEN(TRIM(G38))=0</formula>
    </cfRule>
  </conditionalFormatting>
  <conditionalFormatting sqref="Z34">
    <cfRule type="containsBlanks" dxfId="168" priority="52">
      <formula>LEN(TRIM(Z34))=0</formula>
    </cfRule>
  </conditionalFormatting>
  <conditionalFormatting sqref="W38 W42 W46 W50 W54 W58">
    <cfRule type="containsBlanks" dxfId="167" priority="67">
      <formula>LEN(TRIM(W38))=0</formula>
    </cfRule>
  </conditionalFormatting>
  <conditionalFormatting sqref="G51">
    <cfRule type="containsText" dxfId="166" priority="62" operator="containsText" text="▼Select Field">
      <formula>NOT(ISERROR(SEARCH("▼Select Field",G51)))</formula>
    </cfRule>
  </conditionalFormatting>
  <conditionalFormatting sqref="W70 W74 W78 W82 W86 W90 W94">
    <cfRule type="containsBlanks" dxfId="165" priority="32">
      <formula>LEN(TRIM(W70))=0</formula>
    </cfRule>
  </conditionalFormatting>
  <conditionalFormatting sqref="AA40:AC40">
    <cfRule type="containsBlanks" dxfId="164" priority="22">
      <formula>LEN(TRIM(AA40))=0</formula>
    </cfRule>
  </conditionalFormatting>
  <conditionalFormatting sqref="W66">
    <cfRule type="containsBlanks" dxfId="163" priority="58">
      <formula>LEN(TRIM(W66))=0</formula>
    </cfRule>
  </conditionalFormatting>
  <conditionalFormatting sqref="G34">
    <cfRule type="containsBlanks" dxfId="162" priority="78">
      <formula>LEN(TRIM(G34))=0</formula>
    </cfRule>
  </conditionalFormatting>
  <conditionalFormatting sqref="W34">
    <cfRule type="containsBlanks" dxfId="161" priority="77">
      <formula>LEN(TRIM(W34))=0</formula>
    </cfRule>
  </conditionalFormatting>
  <conditionalFormatting sqref="Z30">
    <cfRule type="containsBlanks" dxfId="160" priority="76">
      <formula>LEN(TRIM(Z30))=0</formula>
    </cfRule>
  </conditionalFormatting>
  <conditionalFormatting sqref="G31">
    <cfRule type="containsText" dxfId="159" priority="75" operator="containsText" text="▼Select Field">
      <formula>NOT(ISERROR(SEARCH("▼Select Field",G31)))</formula>
    </cfRule>
  </conditionalFormatting>
  <conditionalFormatting sqref="W32">
    <cfRule type="containsBlanks" dxfId="158" priority="74">
      <formula>LEN(TRIM(W32))=0</formula>
    </cfRule>
  </conditionalFormatting>
  <conditionalFormatting sqref="AA32:AC32">
    <cfRule type="containsBlanks" dxfId="157" priority="73">
      <formula>LEN(TRIM(AA32))=0</formula>
    </cfRule>
  </conditionalFormatting>
  <conditionalFormatting sqref="G30">
    <cfRule type="containsBlanks" dxfId="156" priority="72">
      <formula>LEN(TRIM(G30))=0</formula>
    </cfRule>
  </conditionalFormatting>
  <conditionalFormatting sqref="W30">
    <cfRule type="containsBlanks" dxfId="155" priority="71">
      <formula>LEN(TRIM(W30))=0</formula>
    </cfRule>
  </conditionalFormatting>
  <conditionalFormatting sqref="Z64">
    <cfRule type="containsBlanks" dxfId="154" priority="40">
      <formula>LEN(TRIM(Z64))=0</formula>
    </cfRule>
  </conditionalFormatting>
  <conditionalFormatting sqref="AC64">
    <cfRule type="containsBlanks" dxfId="153" priority="39">
      <formula>LEN(TRIM(AC64))=0</formula>
    </cfRule>
  </conditionalFormatting>
  <conditionalFormatting sqref="AA65">
    <cfRule type="containsBlanks" dxfId="152" priority="38">
      <formula>LEN(TRIM(AA65))=0</formula>
    </cfRule>
  </conditionalFormatting>
  <conditionalFormatting sqref="G35">
    <cfRule type="containsText" dxfId="151" priority="66" operator="containsText" text="▼Select Field">
      <formula>NOT(ISERROR(SEARCH("▼Select Field",G35)))</formula>
    </cfRule>
  </conditionalFormatting>
  <conditionalFormatting sqref="G39">
    <cfRule type="containsText" dxfId="150" priority="65" operator="containsText" text="▼Select Field">
      <formula>NOT(ISERROR(SEARCH("▼Select Field",G39)))</formula>
    </cfRule>
  </conditionalFormatting>
  <conditionalFormatting sqref="G43">
    <cfRule type="containsText" dxfId="149" priority="64" operator="containsText" text="▼Select Field">
      <formula>NOT(ISERROR(SEARCH("▼Select Field",G43)))</formula>
    </cfRule>
  </conditionalFormatting>
  <conditionalFormatting sqref="G47">
    <cfRule type="containsText" dxfId="148" priority="63" operator="containsText" text="▼Select Field">
      <formula>NOT(ISERROR(SEARCH("▼Select Field",G47)))</formula>
    </cfRule>
  </conditionalFormatting>
  <conditionalFormatting sqref="G55">
    <cfRule type="containsText" dxfId="147" priority="61" operator="containsText" text="▼Select Field">
      <formula>NOT(ISERROR(SEARCH("▼Select Field",G55)))</formula>
    </cfRule>
  </conditionalFormatting>
  <conditionalFormatting sqref="G59">
    <cfRule type="containsText" dxfId="146" priority="60" operator="containsText" text="▼Select Field">
      <formula>NOT(ISERROR(SEARCH("▼Select Field",G59)))</formula>
    </cfRule>
  </conditionalFormatting>
  <conditionalFormatting sqref="AC50">
    <cfRule type="containsBlanks" dxfId="145" priority="43">
      <formula>LEN(TRIM(AC50))=0</formula>
    </cfRule>
  </conditionalFormatting>
  <conditionalFormatting sqref="Z58">
    <cfRule type="containsBlanks" dxfId="144" priority="42">
      <formula>LEN(TRIM(Z58))=0</formula>
    </cfRule>
  </conditionalFormatting>
  <conditionalFormatting sqref="Z68 Z72 Z76 Z80 Z84 Z88 Z92">
    <cfRule type="containsBlanks" dxfId="143" priority="27">
      <formula>LEN(TRIM(Z68))=0</formula>
    </cfRule>
  </conditionalFormatting>
  <conditionalFormatting sqref="G66">
    <cfRule type="containsBlanks" dxfId="142" priority="54">
      <formula>LEN(TRIM(G66))=0</formula>
    </cfRule>
  </conditionalFormatting>
  <conditionalFormatting sqref="AC30">
    <cfRule type="containsBlanks" dxfId="141" priority="53">
      <formula>LEN(TRIM(AC30))=0</formula>
    </cfRule>
  </conditionalFormatting>
  <conditionalFormatting sqref="AC34">
    <cfRule type="containsBlanks" dxfId="140" priority="51">
      <formula>LEN(TRIM(AC34))=0</formula>
    </cfRule>
  </conditionalFormatting>
  <conditionalFormatting sqref="Z38">
    <cfRule type="containsBlanks" dxfId="139" priority="50">
      <formula>LEN(TRIM(Z38))=0</formula>
    </cfRule>
  </conditionalFormatting>
  <conditionalFormatting sqref="AC38">
    <cfRule type="containsBlanks" dxfId="138" priority="49">
      <formula>LEN(TRIM(AC38))=0</formula>
    </cfRule>
  </conditionalFormatting>
  <conditionalFormatting sqref="Z42">
    <cfRule type="containsBlanks" dxfId="137" priority="48">
      <formula>LEN(TRIM(Z42))=0</formula>
    </cfRule>
  </conditionalFormatting>
  <conditionalFormatting sqref="AC42">
    <cfRule type="containsBlanks" dxfId="136" priority="47">
      <formula>LEN(TRIM(AC42))=0</formula>
    </cfRule>
  </conditionalFormatting>
  <conditionalFormatting sqref="Z46">
    <cfRule type="containsBlanks" dxfId="135" priority="46">
      <formula>LEN(TRIM(Z46))=0</formula>
    </cfRule>
  </conditionalFormatting>
  <conditionalFormatting sqref="AC46">
    <cfRule type="containsBlanks" dxfId="134" priority="45">
      <formula>LEN(TRIM(AC46))=0</formula>
    </cfRule>
  </conditionalFormatting>
  <conditionalFormatting sqref="Z50">
    <cfRule type="containsBlanks" dxfId="133" priority="44">
      <formula>LEN(TRIM(Z50))=0</formula>
    </cfRule>
  </conditionalFormatting>
  <conditionalFormatting sqref="AE69 AE73 AE77 AE81 AE85 AE89 AE93">
    <cfRule type="containsBlanks" dxfId="132" priority="23">
      <formula>LEN(TRIM(AE69))=0</formula>
    </cfRule>
  </conditionalFormatting>
  <conditionalFormatting sqref="AC65">
    <cfRule type="containsBlanks" dxfId="131" priority="37">
      <formula>LEN(TRIM(AC65))=0</formula>
    </cfRule>
  </conditionalFormatting>
  <conditionalFormatting sqref="AE65">
    <cfRule type="containsBlanks" dxfId="130" priority="36">
      <formula>LEN(TRIM(AE65))=0</formula>
    </cfRule>
  </conditionalFormatting>
  <conditionalFormatting sqref="Z54">
    <cfRule type="containsBlanks" dxfId="129" priority="35">
      <formula>LEN(TRIM(Z54))=0</formula>
    </cfRule>
  </conditionalFormatting>
  <conditionalFormatting sqref="AC54">
    <cfRule type="containsBlanks" dxfId="128" priority="34">
      <formula>LEN(TRIM(AC54))=0</formula>
    </cfRule>
  </conditionalFormatting>
  <conditionalFormatting sqref="G68 G72 G76 G80 G84 G88 G92">
    <cfRule type="containsBlanks" dxfId="127" priority="30">
      <formula>LEN(TRIM(G68))=0</formula>
    </cfRule>
  </conditionalFormatting>
  <conditionalFormatting sqref="W68 W72 W76 W80 W84 W88 W92">
    <cfRule type="containsBlanks" dxfId="126" priority="29">
      <formula>LEN(TRIM(W68))=0</formula>
    </cfRule>
  </conditionalFormatting>
  <conditionalFormatting sqref="G70 G74 G78 G82 G86 G90 G94">
    <cfRule type="containsBlanks" dxfId="125" priority="28">
      <formula>LEN(TRIM(G70))=0</formula>
    </cfRule>
  </conditionalFormatting>
  <conditionalFormatting sqref="AC68 AC72 AC76 AC80 AC84 AC88 AC92">
    <cfRule type="containsBlanks" dxfId="124" priority="26">
      <formula>LEN(TRIM(AC68))=0</formula>
    </cfRule>
  </conditionalFormatting>
  <conditionalFormatting sqref="AA69 AA73 AA77 AA81 AA85 AA89 AA93">
    <cfRule type="containsBlanks" dxfId="123" priority="25">
      <formula>LEN(TRIM(AA69))=0</formula>
    </cfRule>
  </conditionalFormatting>
  <conditionalFormatting sqref="AC69 AC73 AC77 AC81 AC85 AC89 AC93">
    <cfRule type="containsBlanks" dxfId="122" priority="24">
      <formula>LEN(TRIM(AC69))=0</formula>
    </cfRule>
  </conditionalFormatting>
  <conditionalFormatting sqref="AA44:AC44">
    <cfRule type="containsBlanks" dxfId="121" priority="21">
      <formula>LEN(TRIM(AA44))=0</formula>
    </cfRule>
  </conditionalFormatting>
  <conditionalFormatting sqref="AA48:AC48">
    <cfRule type="containsBlanks" dxfId="120" priority="20">
      <formula>LEN(TRIM(AA48))=0</formula>
    </cfRule>
  </conditionalFormatting>
  <conditionalFormatting sqref="AA52:AC52">
    <cfRule type="containsBlanks" dxfId="119" priority="19">
      <formula>LEN(TRIM(AA52))=0</formula>
    </cfRule>
  </conditionalFormatting>
  <conditionalFormatting sqref="AA56:AC56">
    <cfRule type="containsBlanks" dxfId="118" priority="18">
      <formula>LEN(TRIM(AA56))=0</formula>
    </cfRule>
  </conditionalFormatting>
  <conditionalFormatting sqref="AA60:AC60">
    <cfRule type="containsBlanks" dxfId="117" priority="17">
      <formula>LEN(TRIM(AA60))=0</formula>
    </cfRule>
  </conditionalFormatting>
  <conditionalFormatting sqref="AA66:AC66">
    <cfRule type="containsBlanks" dxfId="116" priority="16">
      <formula>LEN(TRIM(AA66))=0</formula>
    </cfRule>
  </conditionalFormatting>
  <conditionalFormatting sqref="AA70:AC70">
    <cfRule type="containsBlanks" dxfId="115" priority="15">
      <formula>LEN(TRIM(AA70))=0</formula>
    </cfRule>
  </conditionalFormatting>
  <conditionalFormatting sqref="AA74:AC74">
    <cfRule type="containsBlanks" dxfId="114" priority="14">
      <formula>LEN(TRIM(AA74))=0</formula>
    </cfRule>
  </conditionalFormatting>
  <conditionalFormatting sqref="AA78:AC78">
    <cfRule type="containsBlanks" dxfId="113" priority="13">
      <formula>LEN(TRIM(AA78))=0</formula>
    </cfRule>
  </conditionalFormatting>
  <conditionalFormatting sqref="AA82:AC82">
    <cfRule type="containsBlanks" dxfId="112" priority="12">
      <formula>LEN(TRIM(AA82))=0</formula>
    </cfRule>
  </conditionalFormatting>
  <conditionalFormatting sqref="AA86:AC86">
    <cfRule type="containsBlanks" dxfId="111" priority="11">
      <formula>LEN(TRIM(AA86))=0</formula>
    </cfRule>
  </conditionalFormatting>
  <conditionalFormatting sqref="AA90:AC90">
    <cfRule type="containsBlanks" dxfId="110" priority="10">
      <formula>LEN(TRIM(AA90))=0</formula>
    </cfRule>
  </conditionalFormatting>
  <conditionalFormatting sqref="AA94:AC94">
    <cfRule type="containsBlanks" dxfId="109" priority="9">
      <formula>LEN(TRIM(AA94))=0</formula>
    </cfRule>
  </conditionalFormatting>
  <conditionalFormatting sqref="G65">
    <cfRule type="containsText" dxfId="108" priority="8" operator="containsText" text="▼Select">
      <formula>NOT(ISERROR(SEARCH("▼Select",G65)))</formula>
    </cfRule>
  </conditionalFormatting>
  <conditionalFormatting sqref="G69">
    <cfRule type="containsText" dxfId="107" priority="7" operator="containsText" text="▼Select">
      <formula>NOT(ISERROR(SEARCH("▼Select",G69)))</formula>
    </cfRule>
  </conditionalFormatting>
  <conditionalFormatting sqref="G73">
    <cfRule type="containsText" dxfId="106" priority="6" operator="containsText" text="▼Select">
      <formula>NOT(ISERROR(SEARCH("▼Select",G73)))</formula>
    </cfRule>
  </conditionalFormatting>
  <conditionalFormatting sqref="G77">
    <cfRule type="containsText" dxfId="105" priority="5" operator="containsText" text="▼Select">
      <formula>NOT(ISERROR(SEARCH("▼Select",G77)))</formula>
    </cfRule>
  </conditionalFormatting>
  <conditionalFormatting sqref="G81">
    <cfRule type="containsText" dxfId="104" priority="4" operator="containsText" text="▼Select">
      <formula>NOT(ISERROR(SEARCH("▼Select",G81)))</formula>
    </cfRule>
  </conditionalFormatting>
  <conditionalFormatting sqref="G85">
    <cfRule type="containsText" dxfId="103" priority="3" operator="containsText" text="▼Select">
      <formula>NOT(ISERROR(SEARCH("▼Select",G85)))</formula>
    </cfRule>
  </conditionalFormatting>
  <conditionalFormatting sqref="G89">
    <cfRule type="containsText" dxfId="102" priority="2" operator="containsText" text="▼Select">
      <formula>NOT(ISERROR(SEARCH("▼Select",G89)))</formula>
    </cfRule>
  </conditionalFormatting>
  <conditionalFormatting sqref="G93">
    <cfRule type="containsText" dxfId="101" priority="1" operator="containsText" text="▼Select">
      <formula>NOT(ISERROR(SEARCH("▼Select",G93)))</formula>
    </cfRule>
  </conditionalFormatting>
  <hyperlinks>
    <hyperlink ref="K24:Y24" r:id="rId1" display="Course Registration Guide for PEARL" xr:uid="{00000000-0004-0000-0200-000000000000}"/>
  </hyperlinks>
  <pageMargins left="0.45" right="0.39370078740157483" top="0.35433070866141736" bottom="0.35433070866141736" header="0.31496062992125984" footer="0.31496062992125984"/>
  <pageSetup paperSize="9" fitToHeight="0" orientation="portrait" r:id="rId2"/>
  <rowBreaks count="1" manualBreakCount="1">
    <brk id="61" max="30" man="1"/>
  </rowBreak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'drop down list'!$F$1:$F$13</xm:f>
          </x14:formula1>
          <xm:sqref>G55 G31 G35 G39 G43 G47 G51 G59</xm:sqref>
        </x14:dataValidation>
        <x14:dataValidation type="list" allowBlank="1" showInputMessage="1" showErrorMessage="1" xr:uid="{00000000-0002-0000-0200-000001000000}">
          <x14:formula1>
            <xm:f>'drop down list'!$A$1:$A$3</xm:f>
          </x14:formula1>
          <xm:sqref>G12:H12</xm:sqref>
        </x14:dataValidation>
        <x14:dataValidation type="list" allowBlank="1" showInputMessage="1" showErrorMessage="1" xr:uid="{00000000-0002-0000-0200-000002000000}">
          <x14:formula1>
            <xm:f>'drop down list'!$B$1:$B$4</xm:f>
          </x14:formula1>
          <xm:sqref>W8</xm:sqref>
        </x14:dataValidation>
        <x14:dataValidation type="list" allowBlank="1" showInputMessage="1" showErrorMessage="1" xr:uid="{00000000-0002-0000-0200-000003000000}">
          <x14:formula1>
            <xm:f>'drop down list'!$C$1:$C$3</xm:f>
          </x14:formula1>
          <xm:sqref>Q9</xm:sqref>
        </x14:dataValidation>
        <x14:dataValidation type="list" allowBlank="1" showInputMessage="1" showErrorMessage="1" xr:uid="{00000000-0002-0000-0200-000004000000}">
          <x14:formula1>
            <xm:f>'drop down list'!$D$1:$D$6</xm:f>
          </x14:formula1>
          <xm:sqref>G65 G69 G73 G77 G81 G85 G89 G93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04"/>
  <sheetViews>
    <sheetView view="pageBreakPreview" zoomScale="115" zoomScaleNormal="100" zoomScaleSheetLayoutView="115" workbookViewId="0">
      <selection activeCell="G28" sqref="G28"/>
    </sheetView>
  </sheetViews>
  <sheetFormatPr defaultColWidth="9" defaultRowHeight="13.5" outlineLevelRow="1"/>
  <cols>
    <col min="1" max="2" width="5" style="33" customWidth="1"/>
    <col min="3" max="3" width="2" style="33" customWidth="1"/>
    <col min="4" max="4" width="1.375" style="33" customWidth="1"/>
    <col min="5" max="5" width="3.375" style="33" customWidth="1"/>
    <col min="6" max="6" width="4" style="33" customWidth="1"/>
    <col min="7" max="7" width="3" style="33" customWidth="1"/>
    <col min="8" max="8" width="4.625" style="33" customWidth="1"/>
    <col min="9" max="9" width="1.375" style="33" customWidth="1"/>
    <col min="10" max="10" width="3.375" style="33" customWidth="1"/>
    <col min="11" max="11" width="1.625" style="33" customWidth="1"/>
    <col min="12" max="12" width="2.875" style="33" customWidth="1"/>
    <col min="13" max="13" width="2.75" style="33" customWidth="1"/>
    <col min="14" max="14" width="4.375" style="33" customWidth="1"/>
    <col min="15" max="15" width="3.125" style="33" customWidth="1"/>
    <col min="16" max="16" width="3.25" style="33" customWidth="1"/>
    <col min="17" max="17" width="1.75" style="33" customWidth="1"/>
    <col min="18" max="18" width="3.25" style="33" customWidth="1"/>
    <col min="19" max="20" width="2.875" style="33" customWidth="1"/>
    <col min="21" max="21" width="3.375" style="33" customWidth="1"/>
    <col min="22" max="23" width="2.875" style="33" customWidth="1"/>
    <col min="24" max="25" width="3" style="33" customWidth="1"/>
    <col min="26" max="26" width="2.125" style="33" customWidth="1"/>
    <col min="27" max="27" width="2.875" style="33" customWidth="1"/>
    <col min="28" max="28" width="1.375" style="33" customWidth="1"/>
    <col min="29" max="29" width="2.875" style="33" customWidth="1"/>
    <col min="30" max="30" width="1.625" style="33" customWidth="1"/>
    <col min="31" max="31" width="2.875" style="33" customWidth="1"/>
    <col min="32" max="32" width="3.625" style="33" customWidth="1"/>
    <col min="33" max="16384" width="9" style="46"/>
  </cols>
  <sheetData>
    <row r="1" spans="1:38" ht="17.25" customHeight="1">
      <c r="A1" s="321" t="s">
        <v>76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45"/>
    </row>
    <row r="2" spans="1:38">
      <c r="A2" s="47"/>
      <c r="B2" s="47"/>
      <c r="Y2" s="48" t="s">
        <v>75</v>
      </c>
      <c r="Z2" s="322" t="s">
        <v>213</v>
      </c>
      <c r="AA2" s="322"/>
      <c r="AB2" s="322"/>
      <c r="AC2" s="322"/>
      <c r="AD2" s="322"/>
      <c r="AE2" s="322"/>
    </row>
    <row r="3" spans="1:38">
      <c r="A3" s="33" t="s">
        <v>32</v>
      </c>
    </row>
    <row r="4" spans="1:38" ht="5.25" customHeight="1"/>
    <row r="5" spans="1:38">
      <c r="A5" s="33" t="s">
        <v>67</v>
      </c>
      <c r="I5" s="48" t="s">
        <v>68</v>
      </c>
      <c r="J5" s="68" t="s">
        <v>6</v>
      </c>
      <c r="K5" s="48"/>
      <c r="L5" s="33" t="s">
        <v>185</v>
      </c>
      <c r="R5" s="48" t="s">
        <v>69</v>
      </c>
      <c r="S5" s="239" t="s">
        <v>208</v>
      </c>
      <c r="T5" s="239"/>
      <c r="U5" s="239"/>
      <c r="W5" s="49" t="s">
        <v>33</v>
      </c>
      <c r="X5" s="323" t="s">
        <v>172</v>
      </c>
      <c r="Y5" s="323"/>
      <c r="Z5" s="323"/>
      <c r="AA5" s="323"/>
      <c r="AB5" s="323"/>
      <c r="AC5" s="323"/>
      <c r="AD5" s="323"/>
      <c r="AE5" s="323"/>
      <c r="AG5" s="324"/>
      <c r="AH5" s="324"/>
      <c r="AI5" s="324"/>
      <c r="AJ5" s="324"/>
      <c r="AK5" s="324"/>
      <c r="AL5" s="324"/>
    </row>
    <row r="6" spans="1:38" hidden="1" outlineLevel="1">
      <c r="A6" s="33" t="s">
        <v>65</v>
      </c>
      <c r="C6" s="239" t="s">
        <v>0</v>
      </c>
      <c r="D6" s="239"/>
      <c r="E6" s="239"/>
      <c r="F6" s="239"/>
      <c r="G6" s="239"/>
      <c r="H6" s="239"/>
      <c r="I6" s="239"/>
      <c r="J6" s="239"/>
      <c r="M6" s="48" t="s">
        <v>34</v>
      </c>
      <c r="N6" s="323" t="s">
        <v>13</v>
      </c>
      <c r="O6" s="323"/>
      <c r="P6" s="323"/>
      <c r="Q6" s="323"/>
      <c r="R6" s="323"/>
      <c r="S6" s="323"/>
      <c r="T6" s="323"/>
      <c r="U6" s="323"/>
      <c r="V6" s="323"/>
      <c r="W6" s="323"/>
      <c r="X6" s="323"/>
      <c r="Y6" s="323"/>
      <c r="Z6" s="323"/>
      <c r="AA6" s="323"/>
      <c r="AB6" s="323"/>
      <c r="AC6" s="323"/>
      <c r="AD6" s="323"/>
      <c r="AE6" s="323"/>
      <c r="AG6" s="324"/>
      <c r="AH6" s="324"/>
      <c r="AI6" s="324"/>
      <c r="AJ6" s="324"/>
      <c r="AK6" s="324"/>
      <c r="AL6" s="324"/>
    </row>
    <row r="7" spans="1:38" collapsed="1">
      <c r="A7" s="33" t="s">
        <v>35</v>
      </c>
      <c r="E7" s="323" t="s">
        <v>209</v>
      </c>
      <c r="F7" s="323"/>
      <c r="G7" s="323"/>
      <c r="H7" s="323"/>
      <c r="I7" s="323"/>
      <c r="J7" s="323"/>
      <c r="K7" s="323"/>
      <c r="L7" s="323"/>
      <c r="M7" s="323"/>
      <c r="N7" s="323"/>
      <c r="O7" s="323"/>
      <c r="U7" s="48" t="s">
        <v>36</v>
      </c>
      <c r="V7" s="318" t="s">
        <v>173</v>
      </c>
      <c r="W7" s="318"/>
      <c r="X7" s="318"/>
      <c r="Y7" s="318"/>
      <c r="Z7" s="318"/>
      <c r="AA7" s="318"/>
      <c r="AB7" s="318"/>
      <c r="AC7" s="318"/>
      <c r="AD7" s="318"/>
      <c r="AE7" s="318"/>
      <c r="AG7" s="324"/>
      <c r="AH7" s="324"/>
      <c r="AI7" s="324"/>
      <c r="AJ7" s="324"/>
      <c r="AK7" s="324"/>
      <c r="AL7" s="324"/>
    </row>
    <row r="8" spans="1:38">
      <c r="A8" s="33" t="s">
        <v>73</v>
      </c>
      <c r="G8" s="318" t="s">
        <v>211</v>
      </c>
      <c r="H8" s="318"/>
      <c r="I8" s="318"/>
      <c r="J8" s="318"/>
      <c r="K8" s="50" t="s">
        <v>5</v>
      </c>
      <c r="L8" s="318" t="s">
        <v>212</v>
      </c>
      <c r="M8" s="318"/>
      <c r="N8" s="318"/>
      <c r="O8" s="318"/>
      <c r="P8" s="319" t="s">
        <v>71</v>
      </c>
      <c r="Q8" s="319"/>
      <c r="R8" s="319"/>
      <c r="S8" s="319"/>
      <c r="T8" s="319"/>
      <c r="U8" s="319"/>
      <c r="V8" s="319"/>
      <c r="W8" s="320" t="s">
        <v>174</v>
      </c>
      <c r="X8" s="320"/>
      <c r="Y8" s="320"/>
      <c r="Z8" s="320"/>
      <c r="AA8" s="320"/>
      <c r="AB8" s="320"/>
      <c r="AC8" s="320"/>
      <c r="AD8" s="320"/>
      <c r="AE8" s="320"/>
      <c r="AG8" s="324"/>
      <c r="AH8" s="324"/>
      <c r="AI8" s="324"/>
      <c r="AJ8" s="324"/>
      <c r="AK8" s="324"/>
      <c r="AL8" s="324"/>
    </row>
    <row r="9" spans="1:38">
      <c r="A9" s="33" t="s">
        <v>37</v>
      </c>
      <c r="J9" s="51"/>
      <c r="Q9" s="239" t="s">
        <v>175</v>
      </c>
      <c r="R9" s="239"/>
      <c r="S9" s="239"/>
      <c r="T9" s="239"/>
      <c r="U9" s="239"/>
      <c r="W9" s="52"/>
      <c r="X9" s="52"/>
      <c r="AG9" s="324"/>
      <c r="AH9" s="324"/>
      <c r="AI9" s="324"/>
      <c r="AJ9" s="324"/>
      <c r="AK9" s="324"/>
      <c r="AL9" s="324"/>
    </row>
    <row r="10" spans="1:38">
      <c r="A10" s="33" t="s">
        <v>38</v>
      </c>
      <c r="Q10" s="48" t="s">
        <v>2</v>
      </c>
      <c r="R10" s="68" t="s">
        <v>214</v>
      </c>
      <c r="S10" s="33" t="s">
        <v>78</v>
      </c>
      <c r="AG10" s="324"/>
      <c r="AH10" s="324"/>
      <c r="AI10" s="324"/>
      <c r="AJ10" s="324"/>
      <c r="AK10" s="324"/>
      <c r="AL10" s="324"/>
    </row>
    <row r="11" spans="1:38">
      <c r="A11" s="69" t="s">
        <v>72</v>
      </c>
      <c r="Q11" s="48" t="s">
        <v>2</v>
      </c>
      <c r="R11" s="68" t="s">
        <v>14</v>
      </c>
      <c r="S11" s="33" t="s">
        <v>79</v>
      </c>
    </row>
    <row r="12" spans="1:38" ht="6" customHeight="1">
      <c r="G12" s="51"/>
      <c r="H12" s="51"/>
      <c r="I12" s="48"/>
      <c r="J12" s="52"/>
    </row>
    <row r="13" spans="1:38" hidden="1" outlineLevel="1">
      <c r="A13" s="53" t="s">
        <v>39</v>
      </c>
    </row>
    <row r="14" spans="1:38" hidden="1" outlineLevel="1">
      <c r="A14" s="73" t="s">
        <v>207</v>
      </c>
      <c r="B14" s="73"/>
    </row>
    <row r="15" spans="1:38" hidden="1" outlineLevel="1">
      <c r="A15" s="73" t="s">
        <v>194</v>
      </c>
      <c r="B15" s="73"/>
      <c r="C15" s="73"/>
      <c r="D15" s="73"/>
      <c r="E15" s="73"/>
      <c r="F15" s="73"/>
      <c r="G15" s="73"/>
      <c r="H15" s="73"/>
      <c r="I15" s="73"/>
      <c r="J15" s="73"/>
      <c r="K15" s="73"/>
      <c r="L15" s="73"/>
      <c r="M15" s="73"/>
      <c r="N15" s="73"/>
      <c r="O15" s="73"/>
      <c r="P15" s="73"/>
      <c r="Q15" s="73"/>
      <c r="R15" s="73"/>
      <c r="S15" s="73"/>
      <c r="T15" s="73"/>
      <c r="U15" s="73"/>
      <c r="V15" s="73"/>
    </row>
    <row r="16" spans="1:38" hidden="1" outlineLevel="1">
      <c r="A16" s="73" t="s">
        <v>195</v>
      </c>
      <c r="B16" s="73"/>
      <c r="C16" s="73"/>
      <c r="D16" s="73"/>
      <c r="E16" s="73"/>
      <c r="F16" s="73"/>
      <c r="G16" s="73"/>
      <c r="H16" s="73"/>
      <c r="I16" s="73"/>
      <c r="J16" s="73"/>
      <c r="K16" s="73"/>
      <c r="L16" s="73"/>
      <c r="M16" s="73"/>
      <c r="N16" s="73"/>
      <c r="O16" s="73"/>
      <c r="P16" s="73"/>
      <c r="Q16" s="73"/>
      <c r="R16" s="73"/>
      <c r="S16" s="73"/>
      <c r="T16" s="73"/>
      <c r="U16" s="73"/>
      <c r="V16" s="73"/>
    </row>
    <row r="17" spans="1:35" ht="6.75" hidden="1" customHeight="1" outlineLevel="1">
      <c r="A17" s="73"/>
      <c r="B17" s="73"/>
      <c r="C17" s="73"/>
      <c r="D17" s="73"/>
      <c r="E17" s="73"/>
      <c r="F17" s="73"/>
      <c r="G17" s="73"/>
      <c r="H17" s="73"/>
      <c r="I17" s="73"/>
      <c r="J17" s="73"/>
      <c r="K17" s="73"/>
      <c r="L17" s="73"/>
      <c r="M17" s="73"/>
      <c r="N17" s="73"/>
      <c r="O17" s="73"/>
      <c r="P17" s="73"/>
      <c r="Q17" s="73"/>
      <c r="R17" s="73"/>
      <c r="S17" s="73"/>
      <c r="T17" s="73"/>
      <c r="U17" s="73"/>
      <c r="V17" s="73"/>
      <c r="AG17" s="193"/>
    </row>
    <row r="18" spans="1:35" hidden="1" outlineLevel="1">
      <c r="A18" s="87" t="s">
        <v>40</v>
      </c>
      <c r="B18" s="73"/>
      <c r="AG18" s="193"/>
    </row>
    <row r="19" spans="1:35" hidden="1" outlineLevel="1">
      <c r="A19" s="73" t="s">
        <v>148</v>
      </c>
      <c r="B19" s="73"/>
    </row>
    <row r="20" spans="1:35" hidden="1" outlineLevel="1">
      <c r="A20" s="73"/>
      <c r="B20" s="73" t="s">
        <v>203</v>
      </c>
    </row>
    <row r="21" spans="1:35" hidden="1" outlineLevel="1">
      <c r="A21" s="73"/>
      <c r="B21" s="73" t="s">
        <v>204</v>
      </c>
      <c r="D21" s="54"/>
    </row>
    <row r="22" spans="1:35" hidden="1" outlineLevel="1">
      <c r="B22" s="43" t="s">
        <v>146</v>
      </c>
    </row>
    <row r="23" spans="1:35" hidden="1" outlineLevel="1">
      <c r="B23" s="43" t="s">
        <v>147</v>
      </c>
    </row>
    <row r="24" spans="1:35" hidden="1" outlineLevel="1">
      <c r="A24" s="237" t="s">
        <v>66</v>
      </c>
      <c r="B24" s="237"/>
      <c r="C24" s="237"/>
      <c r="D24" s="237"/>
      <c r="E24" s="237"/>
      <c r="F24" s="237"/>
      <c r="G24" s="237"/>
      <c r="H24" s="237"/>
      <c r="I24" s="237"/>
      <c r="J24" s="237"/>
      <c r="K24" s="314" t="s">
        <v>151</v>
      </c>
      <c r="L24" s="314"/>
      <c r="M24" s="314"/>
      <c r="N24" s="314"/>
      <c r="O24" s="314"/>
      <c r="P24" s="314"/>
      <c r="Q24" s="314"/>
      <c r="R24" s="314"/>
      <c r="S24" s="314"/>
      <c r="T24" s="314"/>
      <c r="U24" s="314"/>
      <c r="V24" s="314"/>
      <c r="W24" s="314"/>
      <c r="X24" s="314"/>
      <c r="Y24" s="314"/>
      <c r="Z24" s="55"/>
      <c r="AA24" s="55"/>
      <c r="AB24" s="55"/>
      <c r="AC24" s="55"/>
      <c r="AD24" s="55"/>
      <c r="AE24" s="55"/>
    </row>
    <row r="25" spans="1:35" hidden="1" outlineLevel="1">
      <c r="A25" s="33" t="s">
        <v>152</v>
      </c>
      <c r="AG25" s="88"/>
      <c r="AH25" s="56"/>
      <c r="AI25" s="56"/>
    </row>
    <row r="26" spans="1:35" ht="8.25" hidden="1" customHeight="1" outlineLevel="1">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G26" s="88"/>
      <c r="AH26" s="56"/>
      <c r="AI26" s="56"/>
    </row>
    <row r="27" spans="1:35" ht="6.75" hidden="1" customHeight="1" outlineLevel="1">
      <c r="AF27" s="52"/>
    </row>
    <row r="28" spans="1:35" collapsed="1">
      <c r="A28" s="53" t="s">
        <v>226</v>
      </c>
    </row>
    <row r="29" spans="1:35" ht="14.25" thickBot="1">
      <c r="A29" s="58" t="s">
        <v>41</v>
      </c>
      <c r="B29" s="277" t="s">
        <v>170</v>
      </c>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9"/>
    </row>
    <row r="30" spans="1:35" ht="23.1" customHeight="1" thickTop="1" thickBot="1">
      <c r="A30" s="315" t="s">
        <v>82</v>
      </c>
      <c r="B30" s="281" t="s">
        <v>197</v>
      </c>
      <c r="C30" s="282"/>
      <c r="D30" s="281" t="s">
        <v>199</v>
      </c>
      <c r="E30" s="283"/>
      <c r="F30" s="283"/>
      <c r="G30" s="142" t="s">
        <v>21</v>
      </c>
      <c r="H30" s="142"/>
      <c r="I30" s="142"/>
      <c r="J30" s="142"/>
      <c r="K30" s="142"/>
      <c r="L30" s="142"/>
      <c r="M30" s="142"/>
      <c r="N30" s="142"/>
      <c r="O30" s="142"/>
      <c r="P30" s="142"/>
      <c r="Q30" s="142"/>
      <c r="R30" s="142"/>
      <c r="S30" s="142"/>
      <c r="T30" s="142"/>
      <c r="U30" s="284" t="s">
        <v>202</v>
      </c>
      <c r="V30" s="285"/>
      <c r="W30" s="286" t="s">
        <v>18</v>
      </c>
      <c r="X30" s="286"/>
      <c r="Y30" s="287"/>
      <c r="Z30" s="288" t="s">
        <v>150</v>
      </c>
      <c r="AA30" s="283"/>
      <c r="AB30" s="283"/>
      <c r="AC30" s="289" t="s">
        <v>22</v>
      </c>
      <c r="AD30" s="289"/>
      <c r="AE30" s="290"/>
      <c r="AF30" s="53"/>
    </row>
    <row r="31" spans="1:35" ht="14.25" thickTop="1">
      <c r="A31" s="312"/>
      <c r="B31" s="243" t="s">
        <v>198</v>
      </c>
      <c r="C31" s="244"/>
      <c r="D31" s="245" t="s">
        <v>200</v>
      </c>
      <c r="E31" s="276"/>
      <c r="F31" s="276"/>
      <c r="G31" s="291" t="s">
        <v>176</v>
      </c>
      <c r="H31" s="291"/>
      <c r="I31" s="291"/>
      <c r="J31" s="291"/>
      <c r="K31" s="291"/>
      <c r="L31" s="291"/>
      <c r="M31" s="291"/>
      <c r="N31" s="291"/>
      <c r="O31" s="291"/>
      <c r="P31" s="291"/>
      <c r="Q31" s="291"/>
      <c r="R31" s="291"/>
      <c r="S31" s="291"/>
      <c r="T31" s="291"/>
      <c r="U31" s="291"/>
      <c r="V31" s="292"/>
      <c r="W31" s="251" t="s">
        <v>201</v>
      </c>
      <c r="X31" s="248"/>
      <c r="Y31" s="248"/>
      <c r="Z31" s="248"/>
      <c r="AA31" s="293" t="str">
        <f>VLOOKUP(G31,'drop down list'!$F:$J,3,FALSE)&amp;" - "&amp;VLOOKUP(G31,'drop down list'!$F:$J,4,FALSE)&amp;" - "&amp;VLOOKUP(G31,'drop down list'!$F:$J,5,FALSE)</f>
        <v>40 - 30 - 51</v>
      </c>
      <c r="AB31" s="293"/>
      <c r="AC31" s="293"/>
      <c r="AD31" s="293"/>
      <c r="AE31" s="294"/>
    </row>
    <row r="32" spans="1:35" ht="13.5" customHeight="1">
      <c r="A32" s="312"/>
      <c r="B32" s="245"/>
      <c r="C32" s="246"/>
      <c r="D32" s="252" t="s">
        <v>199</v>
      </c>
      <c r="E32" s="253"/>
      <c r="F32" s="253"/>
      <c r="G32" s="295" t="str">
        <f>VLOOKUP(G31,'drop down list'!$F$1:$G$13,2,FALSE)</f>
        <v>ACCREDITED COURSE TAKEN ABROAD (MAJOR SUBJECTS)</v>
      </c>
      <c r="H32" s="295"/>
      <c r="I32" s="295"/>
      <c r="J32" s="295"/>
      <c r="K32" s="295"/>
      <c r="L32" s="295"/>
      <c r="M32" s="295"/>
      <c r="N32" s="295"/>
      <c r="O32" s="295"/>
      <c r="P32" s="295"/>
      <c r="Q32" s="295"/>
      <c r="R32" s="295"/>
      <c r="S32" s="295"/>
      <c r="T32" s="295"/>
      <c r="U32" s="295"/>
      <c r="V32" s="296"/>
      <c r="W32" s="297" t="s">
        <v>153</v>
      </c>
      <c r="X32" s="297"/>
      <c r="Y32" s="297"/>
      <c r="Z32" s="297"/>
      <c r="AA32" s="316" t="s">
        <v>7</v>
      </c>
      <c r="AB32" s="316"/>
      <c r="AC32" s="316"/>
      <c r="AD32" s="316"/>
      <c r="AE32" s="317"/>
    </row>
    <row r="33" spans="1:32" s="89" customFormat="1" ht="3" customHeight="1">
      <c r="A33" s="256"/>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8"/>
      <c r="AF33" s="73"/>
    </row>
    <row r="34" spans="1:32" ht="23.1" customHeight="1" thickBot="1">
      <c r="A34" s="311" t="s">
        <v>84</v>
      </c>
      <c r="B34" s="261" t="s">
        <v>197</v>
      </c>
      <c r="C34" s="262"/>
      <c r="D34" s="261" t="s">
        <v>199</v>
      </c>
      <c r="E34" s="263"/>
      <c r="F34" s="263"/>
      <c r="G34" s="157" t="s">
        <v>23</v>
      </c>
      <c r="H34" s="157"/>
      <c r="I34" s="157"/>
      <c r="J34" s="157"/>
      <c r="K34" s="157"/>
      <c r="L34" s="157"/>
      <c r="M34" s="157"/>
      <c r="N34" s="157"/>
      <c r="O34" s="157"/>
      <c r="P34" s="157"/>
      <c r="Q34" s="157"/>
      <c r="R34" s="157"/>
      <c r="S34" s="157"/>
      <c r="T34" s="157"/>
      <c r="U34" s="264" t="s">
        <v>202</v>
      </c>
      <c r="V34" s="265"/>
      <c r="W34" s="266" t="s">
        <v>210</v>
      </c>
      <c r="X34" s="266"/>
      <c r="Y34" s="267"/>
      <c r="Z34" s="268" t="s">
        <v>150</v>
      </c>
      <c r="AA34" s="263"/>
      <c r="AB34" s="263"/>
      <c r="AC34" s="269" t="s">
        <v>20</v>
      </c>
      <c r="AD34" s="269"/>
      <c r="AE34" s="270"/>
    </row>
    <row r="35" spans="1:32" ht="14.25" thickTop="1">
      <c r="A35" s="312"/>
      <c r="B35" s="243" t="s">
        <v>198</v>
      </c>
      <c r="C35" s="244"/>
      <c r="D35" s="245" t="s">
        <v>200</v>
      </c>
      <c r="E35" s="276"/>
      <c r="F35" s="276"/>
      <c r="G35" s="291" t="s">
        <v>176</v>
      </c>
      <c r="H35" s="291"/>
      <c r="I35" s="291"/>
      <c r="J35" s="291"/>
      <c r="K35" s="291"/>
      <c r="L35" s="291"/>
      <c r="M35" s="291"/>
      <c r="N35" s="291"/>
      <c r="O35" s="291"/>
      <c r="P35" s="291"/>
      <c r="Q35" s="291"/>
      <c r="R35" s="291"/>
      <c r="S35" s="291"/>
      <c r="T35" s="291"/>
      <c r="U35" s="291"/>
      <c r="V35" s="292"/>
      <c r="W35" s="251" t="s">
        <v>201</v>
      </c>
      <c r="X35" s="248"/>
      <c r="Y35" s="248"/>
      <c r="Z35" s="248"/>
      <c r="AA35" s="293" t="str">
        <f>VLOOKUP(G35,'drop down list'!$F:$J,3,FALSE)&amp;" - "&amp;VLOOKUP(G35,'drop down list'!$F:$J,4,FALSE)&amp;" - "&amp;VLOOKUP(G35,'drop down list'!$F:$J,5,FALSE)</f>
        <v>40 - 30 - 51</v>
      </c>
      <c r="AB35" s="293"/>
      <c r="AC35" s="293"/>
      <c r="AD35" s="293"/>
      <c r="AE35" s="294"/>
    </row>
    <row r="36" spans="1:32" ht="14.25" customHeight="1">
      <c r="A36" s="313"/>
      <c r="B36" s="243"/>
      <c r="C36" s="244"/>
      <c r="D36" s="271" t="s">
        <v>199</v>
      </c>
      <c r="E36" s="272"/>
      <c r="F36" s="272"/>
      <c r="G36" s="307" t="str">
        <f>VLOOKUP(G35,'drop down list'!$F$1:$G$13,2,FALSE)</f>
        <v>ACCREDITED COURSE TAKEN ABROAD (MAJOR SUBJECTS)</v>
      </c>
      <c r="H36" s="307"/>
      <c r="I36" s="307"/>
      <c r="J36" s="307"/>
      <c r="K36" s="307"/>
      <c r="L36" s="307"/>
      <c r="M36" s="307"/>
      <c r="N36" s="307"/>
      <c r="O36" s="307"/>
      <c r="P36" s="307"/>
      <c r="Q36" s="307"/>
      <c r="R36" s="307"/>
      <c r="S36" s="307"/>
      <c r="T36" s="307"/>
      <c r="U36" s="307"/>
      <c r="V36" s="308"/>
      <c r="W36" s="309" t="s">
        <v>153</v>
      </c>
      <c r="X36" s="309"/>
      <c r="Y36" s="309"/>
      <c r="Z36" s="309"/>
      <c r="AA36" s="240" t="s">
        <v>7</v>
      </c>
      <c r="AB36" s="240"/>
      <c r="AC36" s="240"/>
      <c r="AD36" s="240"/>
      <c r="AE36" s="241"/>
    </row>
    <row r="37" spans="1:32" s="89" customFormat="1" ht="3" customHeight="1">
      <c r="A37" s="256"/>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8"/>
      <c r="AF37" s="73"/>
    </row>
    <row r="38" spans="1:32" ht="23.1" customHeight="1" thickBot="1">
      <c r="A38" s="259" t="s">
        <v>86</v>
      </c>
      <c r="B38" s="261" t="s">
        <v>197</v>
      </c>
      <c r="C38" s="262"/>
      <c r="D38" s="261" t="s">
        <v>199</v>
      </c>
      <c r="E38" s="263"/>
      <c r="F38" s="263"/>
      <c r="G38" s="157" t="s">
        <v>24</v>
      </c>
      <c r="H38" s="157"/>
      <c r="I38" s="157"/>
      <c r="J38" s="157"/>
      <c r="K38" s="157"/>
      <c r="L38" s="157"/>
      <c r="M38" s="157"/>
      <c r="N38" s="157"/>
      <c r="O38" s="157"/>
      <c r="P38" s="157"/>
      <c r="Q38" s="157"/>
      <c r="R38" s="157"/>
      <c r="S38" s="157"/>
      <c r="T38" s="157"/>
      <c r="U38" s="264" t="s">
        <v>202</v>
      </c>
      <c r="V38" s="265"/>
      <c r="W38" s="266" t="s">
        <v>19</v>
      </c>
      <c r="X38" s="266"/>
      <c r="Y38" s="267"/>
      <c r="Z38" s="268" t="s">
        <v>150</v>
      </c>
      <c r="AA38" s="263"/>
      <c r="AB38" s="263"/>
      <c r="AC38" s="269" t="s">
        <v>8</v>
      </c>
      <c r="AD38" s="269"/>
      <c r="AE38" s="270"/>
    </row>
    <row r="39" spans="1:32" ht="14.25" thickTop="1">
      <c r="A39" s="260"/>
      <c r="B39" s="243" t="s">
        <v>198</v>
      </c>
      <c r="C39" s="244"/>
      <c r="D39" s="245" t="s">
        <v>200</v>
      </c>
      <c r="E39" s="276"/>
      <c r="F39" s="276"/>
      <c r="G39" s="291" t="s">
        <v>177</v>
      </c>
      <c r="H39" s="291"/>
      <c r="I39" s="291"/>
      <c r="J39" s="291"/>
      <c r="K39" s="291"/>
      <c r="L39" s="291"/>
      <c r="M39" s="291"/>
      <c r="N39" s="291"/>
      <c r="O39" s="291"/>
      <c r="P39" s="291"/>
      <c r="Q39" s="291"/>
      <c r="R39" s="291"/>
      <c r="S39" s="291"/>
      <c r="T39" s="291"/>
      <c r="U39" s="291"/>
      <c r="V39" s="292"/>
      <c r="W39" s="251" t="s">
        <v>201</v>
      </c>
      <c r="X39" s="248"/>
      <c r="Y39" s="248"/>
      <c r="Z39" s="248"/>
      <c r="AA39" s="293" t="str">
        <f>VLOOKUP(G39,'drop down list'!$F:$J,3,FALSE)&amp;" - "&amp;VLOOKUP(G39,'drop down list'!$F:$J,4,FALSE)&amp;" - "&amp;VLOOKUP(G39,'drop down list'!$F:$J,5,FALSE)</f>
        <v>40 - 39 - 51</v>
      </c>
      <c r="AB39" s="293"/>
      <c r="AC39" s="293"/>
      <c r="AD39" s="293"/>
      <c r="AE39" s="294"/>
    </row>
    <row r="40" spans="1:32" ht="14.25" customHeight="1">
      <c r="A40" s="275"/>
      <c r="B40" s="243"/>
      <c r="C40" s="244"/>
      <c r="D40" s="271" t="s">
        <v>199</v>
      </c>
      <c r="E40" s="272"/>
      <c r="F40" s="272"/>
      <c r="G40" s="307" t="str">
        <f>VLOOKUP(G39,'drop down list'!$F$1:$G$13,2,FALSE)</f>
        <v>ACCREDITED COURSE TAKEN ABROAD (MAJOR SUBJECTS)</v>
      </c>
      <c r="H40" s="307"/>
      <c r="I40" s="307"/>
      <c r="J40" s="307"/>
      <c r="K40" s="307"/>
      <c r="L40" s="307"/>
      <c r="M40" s="307"/>
      <c r="N40" s="307"/>
      <c r="O40" s="307"/>
      <c r="P40" s="307"/>
      <c r="Q40" s="307"/>
      <c r="R40" s="307"/>
      <c r="S40" s="307"/>
      <c r="T40" s="307"/>
      <c r="U40" s="307"/>
      <c r="V40" s="308"/>
      <c r="W40" s="309" t="s">
        <v>153</v>
      </c>
      <c r="X40" s="309"/>
      <c r="Y40" s="309"/>
      <c r="Z40" s="309"/>
      <c r="AA40" s="240" t="s">
        <v>9</v>
      </c>
      <c r="AB40" s="240"/>
      <c r="AC40" s="240"/>
      <c r="AD40" s="240"/>
      <c r="AE40" s="241"/>
    </row>
    <row r="41" spans="1:32" s="89" customFormat="1" ht="3" customHeight="1">
      <c r="A41" s="256"/>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8"/>
      <c r="AF41" s="73"/>
    </row>
    <row r="42" spans="1:32" ht="23.1" customHeight="1" thickBot="1">
      <c r="A42" s="259" t="s">
        <v>88</v>
      </c>
      <c r="B42" s="261" t="s">
        <v>197</v>
      </c>
      <c r="C42" s="262"/>
      <c r="D42" s="261" t="s">
        <v>199</v>
      </c>
      <c r="E42" s="263"/>
      <c r="F42" s="263"/>
      <c r="G42" s="157" t="s">
        <v>25</v>
      </c>
      <c r="H42" s="157"/>
      <c r="I42" s="157"/>
      <c r="J42" s="157"/>
      <c r="K42" s="157"/>
      <c r="L42" s="157"/>
      <c r="M42" s="157"/>
      <c r="N42" s="157"/>
      <c r="O42" s="157"/>
      <c r="P42" s="157"/>
      <c r="Q42" s="157"/>
      <c r="R42" s="157"/>
      <c r="S42" s="157"/>
      <c r="T42" s="157"/>
      <c r="U42" s="264" t="s">
        <v>202</v>
      </c>
      <c r="V42" s="265"/>
      <c r="W42" s="266" t="s">
        <v>26</v>
      </c>
      <c r="X42" s="266"/>
      <c r="Y42" s="267"/>
      <c r="Z42" s="268" t="s">
        <v>150</v>
      </c>
      <c r="AA42" s="263"/>
      <c r="AB42" s="263"/>
      <c r="AC42" s="269" t="s">
        <v>215</v>
      </c>
      <c r="AD42" s="269"/>
      <c r="AE42" s="270"/>
    </row>
    <row r="43" spans="1:32" ht="14.25" thickTop="1">
      <c r="A43" s="260"/>
      <c r="B43" s="243" t="s">
        <v>198</v>
      </c>
      <c r="C43" s="244"/>
      <c r="D43" s="245" t="s">
        <v>200</v>
      </c>
      <c r="E43" s="276"/>
      <c r="F43" s="276"/>
      <c r="G43" s="291" t="s">
        <v>178</v>
      </c>
      <c r="H43" s="291"/>
      <c r="I43" s="291"/>
      <c r="J43" s="291"/>
      <c r="K43" s="291"/>
      <c r="L43" s="291"/>
      <c r="M43" s="291"/>
      <c r="N43" s="291"/>
      <c r="O43" s="291"/>
      <c r="P43" s="291"/>
      <c r="Q43" s="291"/>
      <c r="R43" s="291"/>
      <c r="S43" s="291"/>
      <c r="T43" s="291"/>
      <c r="U43" s="291"/>
      <c r="V43" s="292"/>
      <c r="W43" s="251" t="s">
        <v>201</v>
      </c>
      <c r="X43" s="248"/>
      <c r="Y43" s="248"/>
      <c r="Z43" s="248"/>
      <c r="AA43" s="293" t="str">
        <f>VLOOKUP(G43,'drop down list'!$F:$J,3,FALSE)&amp;" - "&amp;VLOOKUP(G43,'drop down list'!$F:$J,4,FALSE)&amp;" - "&amp;VLOOKUP(G43,'drop down list'!$F:$J,5,FALSE)</f>
        <v>50 - 32 - 51</v>
      </c>
      <c r="AB43" s="293"/>
      <c r="AC43" s="293"/>
      <c r="AD43" s="293"/>
      <c r="AE43" s="294"/>
    </row>
    <row r="44" spans="1:32" ht="14.25" customHeight="1">
      <c r="A44" s="275"/>
      <c r="B44" s="243"/>
      <c r="C44" s="244"/>
      <c r="D44" s="271" t="s">
        <v>199</v>
      </c>
      <c r="E44" s="272"/>
      <c r="F44" s="272"/>
      <c r="G44" s="307" t="str">
        <f>VLOOKUP(G43,'drop down list'!$F$1:$G$13,2,FALSE)</f>
        <v>ACCREDITED COURSE TAKEN ABROAD (ELECTIVE COURSES)</v>
      </c>
      <c r="H44" s="307"/>
      <c r="I44" s="307"/>
      <c r="J44" s="307"/>
      <c r="K44" s="307"/>
      <c r="L44" s="307"/>
      <c r="M44" s="307"/>
      <c r="N44" s="307"/>
      <c r="O44" s="307"/>
      <c r="P44" s="307"/>
      <c r="Q44" s="307"/>
      <c r="R44" s="307"/>
      <c r="S44" s="307"/>
      <c r="T44" s="307"/>
      <c r="U44" s="307"/>
      <c r="V44" s="308"/>
      <c r="W44" s="309" t="s">
        <v>153</v>
      </c>
      <c r="X44" s="309"/>
      <c r="Y44" s="309"/>
      <c r="Z44" s="309"/>
      <c r="AA44" s="240" t="s">
        <v>1</v>
      </c>
      <c r="AB44" s="240"/>
      <c r="AC44" s="240"/>
      <c r="AD44" s="240"/>
      <c r="AE44" s="241"/>
    </row>
    <row r="45" spans="1:32" s="89" customFormat="1" ht="3" customHeight="1">
      <c r="A45" s="256"/>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8"/>
      <c r="AF45" s="73"/>
    </row>
    <row r="46" spans="1:32" ht="23.1" hidden="1" customHeight="1" outlineLevel="1" thickBot="1">
      <c r="A46" s="259" t="s">
        <v>90</v>
      </c>
      <c r="B46" s="261" t="s">
        <v>197</v>
      </c>
      <c r="C46" s="262"/>
      <c r="D46" s="261" t="s">
        <v>199</v>
      </c>
      <c r="E46" s="263"/>
      <c r="F46" s="263"/>
      <c r="G46" s="157"/>
      <c r="H46" s="157"/>
      <c r="I46" s="157"/>
      <c r="J46" s="157"/>
      <c r="K46" s="157"/>
      <c r="L46" s="157"/>
      <c r="M46" s="157"/>
      <c r="N46" s="157"/>
      <c r="O46" s="157"/>
      <c r="P46" s="157"/>
      <c r="Q46" s="157"/>
      <c r="R46" s="157"/>
      <c r="S46" s="157"/>
      <c r="T46" s="157"/>
      <c r="U46" s="264" t="s">
        <v>202</v>
      </c>
      <c r="V46" s="265"/>
      <c r="W46" s="269"/>
      <c r="X46" s="269"/>
      <c r="Y46" s="310"/>
      <c r="Z46" s="268" t="s">
        <v>150</v>
      </c>
      <c r="AA46" s="263"/>
      <c r="AB46" s="263"/>
      <c r="AC46" s="269"/>
      <c r="AD46" s="269"/>
      <c r="AE46" s="270"/>
    </row>
    <row r="47" spans="1:32" ht="14.25" hidden="1" outlineLevel="1" thickTop="1">
      <c r="A47" s="260"/>
      <c r="B47" s="243" t="s">
        <v>198</v>
      </c>
      <c r="C47" s="244"/>
      <c r="D47" s="245" t="s">
        <v>200</v>
      </c>
      <c r="E47" s="276"/>
      <c r="F47" s="276"/>
      <c r="G47" s="291" t="s">
        <v>140</v>
      </c>
      <c r="H47" s="291"/>
      <c r="I47" s="291"/>
      <c r="J47" s="291"/>
      <c r="K47" s="291"/>
      <c r="L47" s="291"/>
      <c r="M47" s="291"/>
      <c r="N47" s="291"/>
      <c r="O47" s="291"/>
      <c r="P47" s="291"/>
      <c r="Q47" s="291"/>
      <c r="R47" s="291"/>
      <c r="S47" s="291"/>
      <c r="T47" s="291"/>
      <c r="U47" s="291"/>
      <c r="V47" s="292"/>
      <c r="W47" s="276" t="s">
        <v>201</v>
      </c>
      <c r="X47" s="276"/>
      <c r="Y47" s="276"/>
      <c r="Z47" s="276"/>
      <c r="AA47" s="293" t="str">
        <f>VLOOKUP(G47,'drop down list'!$F:$J,3,FALSE)&amp;" - "&amp;VLOOKUP(G47,'drop down list'!$F:$J,4,FALSE)&amp;" - "&amp;VLOOKUP(G47,'drop down list'!$F:$J,5,FALSE)</f>
        <v xml:space="preserve"> -  - </v>
      </c>
      <c r="AB47" s="293"/>
      <c r="AC47" s="293"/>
      <c r="AD47" s="293"/>
      <c r="AE47" s="294"/>
    </row>
    <row r="48" spans="1:32" ht="14.25" hidden="1" customHeight="1" outlineLevel="1">
      <c r="A48" s="275"/>
      <c r="B48" s="243"/>
      <c r="C48" s="244"/>
      <c r="D48" s="271" t="s">
        <v>199</v>
      </c>
      <c r="E48" s="272"/>
      <c r="F48" s="272"/>
      <c r="G48" s="307" t="str">
        <f>VLOOKUP(G47,'drop down list'!$F$1:$G$13,2,FALSE)</f>
        <v>（Automatically entered）</v>
      </c>
      <c r="H48" s="307"/>
      <c r="I48" s="307"/>
      <c r="J48" s="307"/>
      <c r="K48" s="307"/>
      <c r="L48" s="307"/>
      <c r="M48" s="307"/>
      <c r="N48" s="307"/>
      <c r="O48" s="307"/>
      <c r="P48" s="307"/>
      <c r="Q48" s="307"/>
      <c r="R48" s="307"/>
      <c r="S48" s="307"/>
      <c r="T48" s="307"/>
      <c r="U48" s="307"/>
      <c r="V48" s="308"/>
      <c r="W48" s="309" t="s">
        <v>153</v>
      </c>
      <c r="X48" s="309"/>
      <c r="Y48" s="309"/>
      <c r="Z48" s="309"/>
      <c r="AA48" s="240"/>
      <c r="AB48" s="240"/>
      <c r="AC48" s="240"/>
      <c r="AD48" s="240"/>
      <c r="AE48" s="241"/>
    </row>
    <row r="49" spans="1:32" s="89" customFormat="1" ht="3" hidden="1" customHeight="1" outlineLevel="1">
      <c r="A49" s="256"/>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8"/>
      <c r="AF49" s="73"/>
    </row>
    <row r="50" spans="1:32" ht="23.1" hidden="1" customHeight="1" outlineLevel="1" thickBot="1">
      <c r="A50" s="259" t="s">
        <v>92</v>
      </c>
      <c r="B50" s="261" t="s">
        <v>197</v>
      </c>
      <c r="C50" s="262"/>
      <c r="D50" s="261" t="s">
        <v>199</v>
      </c>
      <c r="E50" s="263"/>
      <c r="F50" s="263"/>
      <c r="G50" s="157"/>
      <c r="H50" s="157"/>
      <c r="I50" s="157"/>
      <c r="J50" s="157"/>
      <c r="K50" s="157"/>
      <c r="L50" s="157"/>
      <c r="M50" s="157"/>
      <c r="N50" s="157"/>
      <c r="O50" s="157"/>
      <c r="P50" s="157"/>
      <c r="Q50" s="157"/>
      <c r="R50" s="157"/>
      <c r="S50" s="157"/>
      <c r="T50" s="157"/>
      <c r="U50" s="264" t="s">
        <v>202</v>
      </c>
      <c r="V50" s="265"/>
      <c r="W50" s="266"/>
      <c r="X50" s="266"/>
      <c r="Y50" s="267"/>
      <c r="Z50" s="268" t="s">
        <v>150</v>
      </c>
      <c r="AA50" s="263"/>
      <c r="AB50" s="263"/>
      <c r="AC50" s="269"/>
      <c r="AD50" s="269"/>
      <c r="AE50" s="270"/>
    </row>
    <row r="51" spans="1:32" ht="14.25" hidden="1" outlineLevel="1" thickTop="1">
      <c r="A51" s="260"/>
      <c r="B51" s="243" t="s">
        <v>198</v>
      </c>
      <c r="C51" s="244"/>
      <c r="D51" s="245" t="s">
        <v>200</v>
      </c>
      <c r="E51" s="276"/>
      <c r="F51" s="276"/>
      <c r="G51" s="291" t="s">
        <v>140</v>
      </c>
      <c r="H51" s="291"/>
      <c r="I51" s="291"/>
      <c r="J51" s="291"/>
      <c r="K51" s="291"/>
      <c r="L51" s="291"/>
      <c r="M51" s="291"/>
      <c r="N51" s="291"/>
      <c r="O51" s="291"/>
      <c r="P51" s="291"/>
      <c r="Q51" s="291"/>
      <c r="R51" s="291"/>
      <c r="S51" s="291"/>
      <c r="T51" s="291"/>
      <c r="U51" s="291"/>
      <c r="V51" s="292"/>
      <c r="W51" s="251" t="s">
        <v>201</v>
      </c>
      <c r="X51" s="248"/>
      <c r="Y51" s="248"/>
      <c r="Z51" s="248"/>
      <c r="AA51" s="293" t="str">
        <f>VLOOKUP(G51,'drop down list'!$F:$J,3,FALSE)&amp;" - "&amp;VLOOKUP(G51,'drop down list'!$F:$J,4,FALSE)&amp;" - "&amp;VLOOKUP(G51,'drop down list'!$F:$J,5,FALSE)</f>
        <v xml:space="preserve"> -  - </v>
      </c>
      <c r="AB51" s="293"/>
      <c r="AC51" s="293"/>
      <c r="AD51" s="293"/>
      <c r="AE51" s="294"/>
    </row>
    <row r="52" spans="1:32" ht="14.25" hidden="1" customHeight="1" outlineLevel="1">
      <c r="A52" s="275"/>
      <c r="B52" s="243"/>
      <c r="C52" s="244"/>
      <c r="D52" s="271" t="s">
        <v>199</v>
      </c>
      <c r="E52" s="272"/>
      <c r="F52" s="272"/>
      <c r="G52" s="307" t="str">
        <f>VLOOKUP(G51,'drop down list'!$F$1:$G$13,2,FALSE)</f>
        <v>（Automatically entered）</v>
      </c>
      <c r="H52" s="307"/>
      <c r="I52" s="307"/>
      <c r="J52" s="307"/>
      <c r="K52" s="307"/>
      <c r="L52" s="307"/>
      <c r="M52" s="307"/>
      <c r="N52" s="307"/>
      <c r="O52" s="307"/>
      <c r="P52" s="307"/>
      <c r="Q52" s="307"/>
      <c r="R52" s="307"/>
      <c r="S52" s="307"/>
      <c r="T52" s="307"/>
      <c r="U52" s="307"/>
      <c r="V52" s="308"/>
      <c r="W52" s="309" t="s">
        <v>153</v>
      </c>
      <c r="X52" s="309"/>
      <c r="Y52" s="309"/>
      <c r="Z52" s="309"/>
      <c r="AA52" s="240"/>
      <c r="AB52" s="240"/>
      <c r="AC52" s="240"/>
      <c r="AD52" s="240"/>
      <c r="AE52" s="241"/>
    </row>
    <row r="53" spans="1:32" s="89" customFormat="1" ht="3" hidden="1" customHeight="1" outlineLevel="1">
      <c r="A53" s="256"/>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8"/>
      <c r="AF53" s="73"/>
    </row>
    <row r="54" spans="1:32" ht="23.1" hidden="1" customHeight="1" outlineLevel="1" thickBot="1">
      <c r="A54" s="259" t="s">
        <v>94</v>
      </c>
      <c r="B54" s="261" t="s">
        <v>197</v>
      </c>
      <c r="C54" s="262"/>
      <c r="D54" s="261" t="s">
        <v>199</v>
      </c>
      <c r="E54" s="263"/>
      <c r="F54" s="263"/>
      <c r="G54" s="157"/>
      <c r="H54" s="157"/>
      <c r="I54" s="157"/>
      <c r="J54" s="157"/>
      <c r="K54" s="157"/>
      <c r="L54" s="157"/>
      <c r="M54" s="157"/>
      <c r="N54" s="157"/>
      <c r="O54" s="157"/>
      <c r="P54" s="157"/>
      <c r="Q54" s="157"/>
      <c r="R54" s="157"/>
      <c r="S54" s="157"/>
      <c r="T54" s="157"/>
      <c r="U54" s="264" t="s">
        <v>202</v>
      </c>
      <c r="V54" s="265"/>
      <c r="W54" s="266"/>
      <c r="X54" s="266"/>
      <c r="Y54" s="267"/>
      <c r="Z54" s="268" t="s">
        <v>150</v>
      </c>
      <c r="AA54" s="263"/>
      <c r="AB54" s="263"/>
      <c r="AC54" s="269"/>
      <c r="AD54" s="269"/>
      <c r="AE54" s="270"/>
    </row>
    <row r="55" spans="1:32" ht="14.25" hidden="1" outlineLevel="1" thickTop="1">
      <c r="A55" s="260"/>
      <c r="B55" s="243" t="s">
        <v>198</v>
      </c>
      <c r="C55" s="244"/>
      <c r="D55" s="245" t="s">
        <v>200</v>
      </c>
      <c r="E55" s="276"/>
      <c r="F55" s="276"/>
      <c r="G55" s="291" t="s">
        <v>140</v>
      </c>
      <c r="H55" s="291"/>
      <c r="I55" s="291"/>
      <c r="J55" s="291"/>
      <c r="K55" s="291"/>
      <c r="L55" s="291"/>
      <c r="M55" s="291"/>
      <c r="N55" s="291"/>
      <c r="O55" s="291"/>
      <c r="P55" s="291"/>
      <c r="Q55" s="291"/>
      <c r="R55" s="291"/>
      <c r="S55" s="291"/>
      <c r="T55" s="291"/>
      <c r="U55" s="291"/>
      <c r="V55" s="292"/>
      <c r="W55" s="251" t="s">
        <v>201</v>
      </c>
      <c r="X55" s="248"/>
      <c r="Y55" s="248"/>
      <c r="Z55" s="248"/>
      <c r="AA55" s="293" t="str">
        <f>VLOOKUP(G55,'drop down list'!$F:$J,3,FALSE)&amp;" - "&amp;VLOOKUP(G55,'drop down list'!$F:$J,4,FALSE)&amp;" - "&amp;VLOOKUP(G55,'drop down list'!$F:$J,5,FALSE)</f>
        <v xml:space="preserve"> -  - </v>
      </c>
      <c r="AB55" s="293"/>
      <c r="AC55" s="293"/>
      <c r="AD55" s="293"/>
      <c r="AE55" s="294"/>
    </row>
    <row r="56" spans="1:32" ht="14.25" hidden="1" customHeight="1" outlineLevel="1">
      <c r="A56" s="275"/>
      <c r="B56" s="243"/>
      <c r="C56" s="244"/>
      <c r="D56" s="271" t="s">
        <v>199</v>
      </c>
      <c r="E56" s="272"/>
      <c r="F56" s="272"/>
      <c r="G56" s="307" t="str">
        <f>VLOOKUP(G55,'drop down list'!$F$1:$G$13,2,FALSE)</f>
        <v>（Automatically entered）</v>
      </c>
      <c r="H56" s="307"/>
      <c r="I56" s="307"/>
      <c r="J56" s="307"/>
      <c r="K56" s="307"/>
      <c r="L56" s="307"/>
      <c r="M56" s="307"/>
      <c r="N56" s="307"/>
      <c r="O56" s="307"/>
      <c r="P56" s="307"/>
      <c r="Q56" s="307"/>
      <c r="R56" s="307"/>
      <c r="S56" s="307"/>
      <c r="T56" s="307"/>
      <c r="U56" s="307"/>
      <c r="V56" s="308"/>
      <c r="W56" s="309" t="s">
        <v>153</v>
      </c>
      <c r="X56" s="309"/>
      <c r="Y56" s="309"/>
      <c r="Z56" s="309"/>
      <c r="AA56" s="240"/>
      <c r="AB56" s="240"/>
      <c r="AC56" s="240"/>
      <c r="AD56" s="240"/>
      <c r="AE56" s="241"/>
    </row>
    <row r="57" spans="1:32" s="89" customFormat="1" ht="3" hidden="1" customHeight="1" outlineLevel="1">
      <c r="A57" s="256"/>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8"/>
      <c r="AF57" s="73"/>
    </row>
    <row r="58" spans="1:32" ht="23.1" hidden="1" customHeight="1" outlineLevel="1" thickBot="1">
      <c r="A58" s="260" t="s">
        <v>96</v>
      </c>
      <c r="B58" s="298" t="s">
        <v>197</v>
      </c>
      <c r="C58" s="299"/>
      <c r="D58" s="298" t="s">
        <v>199</v>
      </c>
      <c r="E58" s="300"/>
      <c r="F58" s="300"/>
      <c r="G58" s="167"/>
      <c r="H58" s="167"/>
      <c r="I58" s="167"/>
      <c r="J58" s="167"/>
      <c r="K58" s="167"/>
      <c r="L58" s="167"/>
      <c r="M58" s="167"/>
      <c r="N58" s="167"/>
      <c r="O58" s="167"/>
      <c r="P58" s="167"/>
      <c r="Q58" s="167"/>
      <c r="R58" s="167"/>
      <c r="S58" s="167"/>
      <c r="T58" s="167"/>
      <c r="U58" s="301" t="s">
        <v>202</v>
      </c>
      <c r="V58" s="302"/>
      <c r="W58" s="303"/>
      <c r="X58" s="303"/>
      <c r="Y58" s="304"/>
      <c r="Z58" s="305" t="s">
        <v>150</v>
      </c>
      <c r="AA58" s="300"/>
      <c r="AB58" s="300"/>
      <c r="AC58" s="303"/>
      <c r="AD58" s="303"/>
      <c r="AE58" s="306"/>
    </row>
    <row r="59" spans="1:32" ht="14.25" hidden="1" outlineLevel="1" thickTop="1">
      <c r="A59" s="260"/>
      <c r="B59" s="243" t="s">
        <v>198</v>
      </c>
      <c r="C59" s="244"/>
      <c r="D59" s="245" t="s">
        <v>200</v>
      </c>
      <c r="E59" s="276"/>
      <c r="F59" s="276"/>
      <c r="G59" s="291" t="s">
        <v>140</v>
      </c>
      <c r="H59" s="291"/>
      <c r="I59" s="291"/>
      <c r="J59" s="291"/>
      <c r="K59" s="291"/>
      <c r="L59" s="291"/>
      <c r="M59" s="291"/>
      <c r="N59" s="291"/>
      <c r="O59" s="291"/>
      <c r="P59" s="291"/>
      <c r="Q59" s="291"/>
      <c r="R59" s="291"/>
      <c r="S59" s="291"/>
      <c r="T59" s="291"/>
      <c r="U59" s="291"/>
      <c r="V59" s="292"/>
      <c r="W59" s="276" t="s">
        <v>201</v>
      </c>
      <c r="X59" s="276"/>
      <c r="Y59" s="276"/>
      <c r="Z59" s="276"/>
      <c r="AA59" s="293" t="str">
        <f>VLOOKUP(G59,'drop down list'!$F:$J,3,FALSE)&amp;" - "&amp;VLOOKUP(G59,'drop down list'!$F:$J,4,FALSE)&amp;" - "&amp;VLOOKUP(G59,'drop down list'!$F:$J,5,FALSE)</f>
        <v xml:space="preserve"> -  - </v>
      </c>
      <c r="AB59" s="293"/>
      <c r="AC59" s="293"/>
      <c r="AD59" s="293"/>
      <c r="AE59" s="294"/>
    </row>
    <row r="60" spans="1:32" ht="14.25" hidden="1" customHeight="1" outlineLevel="1">
      <c r="A60" s="260"/>
      <c r="B60" s="245"/>
      <c r="C60" s="246"/>
      <c r="D60" s="252" t="s">
        <v>199</v>
      </c>
      <c r="E60" s="253"/>
      <c r="F60" s="253"/>
      <c r="G60" s="295" t="str">
        <f>VLOOKUP(G59,'drop down list'!$F$1:$G$13,2,FALSE)</f>
        <v>（Automatically entered）</v>
      </c>
      <c r="H60" s="295"/>
      <c r="I60" s="295"/>
      <c r="J60" s="295"/>
      <c r="K60" s="295"/>
      <c r="L60" s="295"/>
      <c r="M60" s="295"/>
      <c r="N60" s="295"/>
      <c r="O60" s="295"/>
      <c r="P60" s="295"/>
      <c r="Q60" s="295"/>
      <c r="R60" s="295"/>
      <c r="S60" s="295"/>
      <c r="T60" s="295"/>
      <c r="U60" s="295"/>
      <c r="V60" s="296"/>
      <c r="W60" s="297" t="s">
        <v>153</v>
      </c>
      <c r="X60" s="297"/>
      <c r="Y60" s="297"/>
      <c r="Z60" s="297"/>
      <c r="AA60" s="240"/>
      <c r="AB60" s="240"/>
      <c r="AC60" s="240"/>
      <c r="AD60" s="240"/>
      <c r="AE60" s="241"/>
    </row>
    <row r="61" spans="1:32" ht="7.5" hidden="1" customHeight="1" outlineLevel="1">
      <c r="A61" s="52"/>
      <c r="B61" s="52"/>
      <c r="C61" s="52"/>
      <c r="D61" s="52"/>
      <c r="E61" s="52"/>
      <c r="F61" s="52" t="s">
        <v>196</v>
      </c>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row>
    <row r="62" spans="1:32" collapsed="1">
      <c r="A62" s="97" t="s">
        <v>227</v>
      </c>
    </row>
    <row r="63" spans="1:32" ht="14.25" thickBot="1">
      <c r="A63" s="58" t="s">
        <v>41</v>
      </c>
      <c r="B63" s="277" t="s">
        <v>170</v>
      </c>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9"/>
    </row>
    <row r="64" spans="1:32" ht="23.1" customHeight="1" thickTop="1" thickBot="1">
      <c r="A64" s="280" t="s">
        <v>98</v>
      </c>
      <c r="B64" s="281" t="s">
        <v>197</v>
      </c>
      <c r="C64" s="282"/>
      <c r="D64" s="281" t="s">
        <v>199</v>
      </c>
      <c r="E64" s="283"/>
      <c r="F64" s="283"/>
      <c r="G64" s="142" t="s">
        <v>179</v>
      </c>
      <c r="H64" s="142"/>
      <c r="I64" s="142"/>
      <c r="J64" s="142"/>
      <c r="K64" s="142"/>
      <c r="L64" s="142"/>
      <c r="M64" s="142"/>
      <c r="N64" s="142"/>
      <c r="O64" s="142"/>
      <c r="P64" s="142"/>
      <c r="Q64" s="142"/>
      <c r="R64" s="142"/>
      <c r="S64" s="142"/>
      <c r="T64" s="142"/>
      <c r="U64" s="284" t="s">
        <v>202</v>
      </c>
      <c r="V64" s="285"/>
      <c r="W64" s="286" t="s">
        <v>18</v>
      </c>
      <c r="X64" s="286"/>
      <c r="Y64" s="287"/>
      <c r="Z64" s="288" t="s">
        <v>150</v>
      </c>
      <c r="AA64" s="283"/>
      <c r="AB64" s="283"/>
      <c r="AC64" s="289" t="s">
        <v>8</v>
      </c>
      <c r="AD64" s="289"/>
      <c r="AE64" s="290"/>
    </row>
    <row r="65" spans="1:32" ht="14.25" thickTop="1">
      <c r="A65" s="260"/>
      <c r="B65" s="243" t="s">
        <v>198</v>
      </c>
      <c r="C65" s="244"/>
      <c r="D65" s="245" t="s">
        <v>200</v>
      </c>
      <c r="E65" s="276"/>
      <c r="F65" s="276"/>
      <c r="G65" s="249" t="s">
        <v>180</v>
      </c>
      <c r="H65" s="249"/>
      <c r="I65" s="249"/>
      <c r="J65" s="249"/>
      <c r="K65" s="249"/>
      <c r="L65" s="249"/>
      <c r="M65" s="249"/>
      <c r="N65" s="249"/>
      <c r="O65" s="249"/>
      <c r="P65" s="249"/>
      <c r="Q65" s="249"/>
      <c r="R65" s="249"/>
      <c r="S65" s="249"/>
      <c r="T65" s="249"/>
      <c r="U65" s="249"/>
      <c r="V65" s="250"/>
      <c r="W65" s="251" t="s">
        <v>201</v>
      </c>
      <c r="X65" s="248"/>
      <c r="Y65" s="248"/>
      <c r="Z65" s="248"/>
      <c r="AA65" s="70" t="s">
        <v>16</v>
      </c>
      <c r="AB65" s="90" t="s">
        <v>206</v>
      </c>
      <c r="AC65" s="70" t="s">
        <v>17</v>
      </c>
      <c r="AD65" s="90" t="s">
        <v>206</v>
      </c>
      <c r="AE65" s="71" t="s">
        <v>145</v>
      </c>
    </row>
    <row r="66" spans="1:32" ht="14.25" customHeight="1">
      <c r="A66" s="275"/>
      <c r="B66" s="243"/>
      <c r="C66" s="244"/>
      <c r="D66" s="271" t="s">
        <v>199</v>
      </c>
      <c r="E66" s="272"/>
      <c r="F66" s="272"/>
      <c r="G66" s="273" t="s">
        <v>181</v>
      </c>
      <c r="H66" s="273"/>
      <c r="I66" s="273"/>
      <c r="J66" s="273"/>
      <c r="K66" s="273"/>
      <c r="L66" s="273"/>
      <c r="M66" s="273"/>
      <c r="N66" s="273"/>
      <c r="O66" s="273"/>
      <c r="P66" s="273"/>
      <c r="Q66" s="273"/>
      <c r="R66" s="273"/>
      <c r="S66" s="273"/>
      <c r="T66" s="273"/>
      <c r="U66" s="273"/>
      <c r="V66" s="274"/>
      <c r="W66" s="272" t="s">
        <v>153</v>
      </c>
      <c r="X66" s="272"/>
      <c r="Y66" s="272"/>
      <c r="Z66" s="272"/>
      <c r="AA66" s="240" t="s">
        <v>218</v>
      </c>
      <c r="AB66" s="240"/>
      <c r="AC66" s="240"/>
      <c r="AD66" s="240"/>
      <c r="AE66" s="241"/>
    </row>
    <row r="67" spans="1:32" s="89" customFormat="1" ht="3" customHeight="1">
      <c r="A67" s="256"/>
      <c r="B67" s="257"/>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8"/>
      <c r="AF67" s="73"/>
    </row>
    <row r="68" spans="1:32" ht="23.1" customHeight="1" thickBot="1">
      <c r="A68" s="259" t="s">
        <v>100</v>
      </c>
      <c r="B68" s="261" t="s">
        <v>197</v>
      </c>
      <c r="C68" s="262"/>
      <c r="D68" s="261" t="s">
        <v>199</v>
      </c>
      <c r="E68" s="263"/>
      <c r="F68" s="263"/>
      <c r="G68" s="157" t="s">
        <v>182</v>
      </c>
      <c r="H68" s="157"/>
      <c r="I68" s="157"/>
      <c r="J68" s="157"/>
      <c r="K68" s="157"/>
      <c r="L68" s="157"/>
      <c r="M68" s="157"/>
      <c r="N68" s="157"/>
      <c r="O68" s="157"/>
      <c r="P68" s="157"/>
      <c r="Q68" s="157"/>
      <c r="R68" s="157"/>
      <c r="S68" s="157"/>
      <c r="T68" s="157"/>
      <c r="U68" s="264" t="s">
        <v>202</v>
      </c>
      <c r="V68" s="265"/>
      <c r="W68" s="266" t="s">
        <v>19</v>
      </c>
      <c r="X68" s="266"/>
      <c r="Y68" s="267"/>
      <c r="Z68" s="268" t="s">
        <v>150</v>
      </c>
      <c r="AA68" s="263"/>
      <c r="AB68" s="263"/>
      <c r="AC68" s="269" t="s">
        <v>22</v>
      </c>
      <c r="AD68" s="269"/>
      <c r="AE68" s="270"/>
    </row>
    <row r="69" spans="1:32" ht="14.25" thickTop="1">
      <c r="A69" s="260"/>
      <c r="B69" s="243" t="s">
        <v>198</v>
      </c>
      <c r="C69" s="244"/>
      <c r="D69" s="245" t="s">
        <v>200</v>
      </c>
      <c r="E69" s="276"/>
      <c r="F69" s="276"/>
      <c r="G69" s="249" t="s">
        <v>180</v>
      </c>
      <c r="H69" s="249"/>
      <c r="I69" s="249"/>
      <c r="J69" s="249"/>
      <c r="K69" s="249"/>
      <c r="L69" s="249"/>
      <c r="M69" s="249"/>
      <c r="N69" s="249"/>
      <c r="O69" s="249"/>
      <c r="P69" s="249"/>
      <c r="Q69" s="249"/>
      <c r="R69" s="249"/>
      <c r="S69" s="249"/>
      <c r="T69" s="249"/>
      <c r="U69" s="249"/>
      <c r="V69" s="250"/>
      <c r="W69" s="251" t="s">
        <v>201</v>
      </c>
      <c r="X69" s="248"/>
      <c r="Y69" s="248"/>
      <c r="Z69" s="248"/>
      <c r="AA69" s="70" t="s">
        <v>16</v>
      </c>
      <c r="AB69" s="90" t="s">
        <v>206</v>
      </c>
      <c r="AC69" s="70" t="s">
        <v>17</v>
      </c>
      <c r="AD69" s="90" t="s">
        <v>206</v>
      </c>
      <c r="AE69" s="71" t="s">
        <v>184</v>
      </c>
    </row>
    <row r="70" spans="1:32" ht="14.25" customHeight="1">
      <c r="A70" s="275"/>
      <c r="B70" s="243"/>
      <c r="C70" s="244"/>
      <c r="D70" s="271" t="s">
        <v>199</v>
      </c>
      <c r="E70" s="272"/>
      <c r="F70" s="272"/>
      <c r="G70" s="273" t="s">
        <v>183</v>
      </c>
      <c r="H70" s="273"/>
      <c r="I70" s="273"/>
      <c r="J70" s="273"/>
      <c r="K70" s="273"/>
      <c r="L70" s="273"/>
      <c r="M70" s="273"/>
      <c r="N70" s="273"/>
      <c r="O70" s="273"/>
      <c r="P70" s="273"/>
      <c r="Q70" s="273"/>
      <c r="R70" s="273"/>
      <c r="S70" s="273"/>
      <c r="T70" s="273"/>
      <c r="U70" s="273"/>
      <c r="V70" s="274"/>
      <c r="W70" s="272" t="s">
        <v>153</v>
      </c>
      <c r="X70" s="272"/>
      <c r="Y70" s="272"/>
      <c r="Z70" s="272"/>
      <c r="AA70" s="240" t="s">
        <v>9</v>
      </c>
      <c r="AB70" s="240"/>
      <c r="AC70" s="240"/>
      <c r="AD70" s="240"/>
      <c r="AE70" s="241"/>
    </row>
    <row r="71" spans="1:32" s="89" customFormat="1" ht="3" customHeight="1">
      <c r="A71" s="256"/>
      <c r="B71" s="257"/>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8"/>
      <c r="AF71" s="73"/>
    </row>
    <row r="72" spans="1:32" ht="23.1" hidden="1" customHeight="1" outlineLevel="1" thickBot="1">
      <c r="A72" s="259" t="s">
        <v>102</v>
      </c>
      <c r="B72" s="261" t="s">
        <v>197</v>
      </c>
      <c r="C72" s="262"/>
      <c r="D72" s="261" t="s">
        <v>199</v>
      </c>
      <c r="E72" s="263"/>
      <c r="F72" s="263"/>
      <c r="G72" s="157"/>
      <c r="H72" s="157"/>
      <c r="I72" s="157"/>
      <c r="J72" s="157"/>
      <c r="K72" s="157"/>
      <c r="L72" s="157"/>
      <c r="M72" s="157"/>
      <c r="N72" s="157"/>
      <c r="O72" s="157"/>
      <c r="P72" s="157"/>
      <c r="Q72" s="157"/>
      <c r="R72" s="157"/>
      <c r="S72" s="157"/>
      <c r="T72" s="157"/>
      <c r="U72" s="264" t="s">
        <v>202</v>
      </c>
      <c r="V72" s="265"/>
      <c r="W72" s="266"/>
      <c r="X72" s="266"/>
      <c r="Y72" s="267"/>
      <c r="Z72" s="268" t="s">
        <v>150</v>
      </c>
      <c r="AA72" s="263"/>
      <c r="AB72" s="263"/>
      <c r="AC72" s="269"/>
      <c r="AD72" s="269"/>
      <c r="AE72" s="270"/>
    </row>
    <row r="73" spans="1:32" ht="14.25" hidden="1" outlineLevel="1" thickTop="1">
      <c r="A73" s="260"/>
      <c r="B73" s="243" t="s">
        <v>198</v>
      </c>
      <c r="C73" s="244"/>
      <c r="D73" s="245" t="s">
        <v>200</v>
      </c>
      <c r="E73" s="276"/>
      <c r="F73" s="276"/>
      <c r="G73" s="249" t="s">
        <v>140</v>
      </c>
      <c r="H73" s="249"/>
      <c r="I73" s="249"/>
      <c r="J73" s="249"/>
      <c r="K73" s="249"/>
      <c r="L73" s="249"/>
      <c r="M73" s="249"/>
      <c r="N73" s="249"/>
      <c r="O73" s="249"/>
      <c r="P73" s="249"/>
      <c r="Q73" s="249"/>
      <c r="R73" s="249"/>
      <c r="S73" s="249"/>
      <c r="T73" s="249"/>
      <c r="U73" s="249"/>
      <c r="V73" s="250"/>
      <c r="W73" s="251" t="s">
        <v>201</v>
      </c>
      <c r="X73" s="248"/>
      <c r="Y73" s="248"/>
      <c r="Z73" s="248"/>
      <c r="AA73" s="70"/>
      <c r="AB73" s="90" t="s">
        <v>206</v>
      </c>
      <c r="AC73" s="70"/>
      <c r="AD73" s="90" t="s">
        <v>206</v>
      </c>
      <c r="AE73" s="71"/>
    </row>
    <row r="74" spans="1:32" ht="14.25" hidden="1" customHeight="1" outlineLevel="1">
      <c r="A74" s="275"/>
      <c r="B74" s="243"/>
      <c r="C74" s="244"/>
      <c r="D74" s="271" t="s">
        <v>199</v>
      </c>
      <c r="E74" s="272"/>
      <c r="F74" s="272"/>
      <c r="G74" s="273"/>
      <c r="H74" s="273"/>
      <c r="I74" s="273"/>
      <c r="J74" s="273"/>
      <c r="K74" s="273"/>
      <c r="L74" s="273"/>
      <c r="M74" s="273"/>
      <c r="N74" s="273"/>
      <c r="O74" s="273"/>
      <c r="P74" s="273"/>
      <c r="Q74" s="273"/>
      <c r="R74" s="273"/>
      <c r="S74" s="273"/>
      <c r="T74" s="273"/>
      <c r="U74" s="273"/>
      <c r="V74" s="274"/>
      <c r="W74" s="272" t="s">
        <v>153</v>
      </c>
      <c r="X74" s="272"/>
      <c r="Y74" s="272"/>
      <c r="Z74" s="272"/>
      <c r="AA74" s="240"/>
      <c r="AB74" s="240"/>
      <c r="AC74" s="240"/>
      <c r="AD74" s="240"/>
      <c r="AE74" s="241"/>
    </row>
    <row r="75" spans="1:32" s="89" customFormat="1" ht="3" hidden="1" customHeight="1" outlineLevel="1">
      <c r="A75" s="256"/>
      <c r="B75" s="257"/>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8"/>
      <c r="AF75" s="73"/>
    </row>
    <row r="76" spans="1:32" ht="23.1" hidden="1" customHeight="1" outlineLevel="1" thickBot="1">
      <c r="A76" s="260" t="s">
        <v>104</v>
      </c>
      <c r="B76" s="261" t="s">
        <v>197</v>
      </c>
      <c r="C76" s="262"/>
      <c r="D76" s="261" t="s">
        <v>199</v>
      </c>
      <c r="E76" s="263"/>
      <c r="F76" s="263"/>
      <c r="G76" s="157"/>
      <c r="H76" s="157"/>
      <c r="I76" s="157"/>
      <c r="J76" s="157"/>
      <c r="K76" s="157"/>
      <c r="L76" s="157"/>
      <c r="M76" s="157"/>
      <c r="N76" s="157"/>
      <c r="O76" s="157"/>
      <c r="P76" s="157"/>
      <c r="Q76" s="157"/>
      <c r="R76" s="157"/>
      <c r="S76" s="157"/>
      <c r="T76" s="157"/>
      <c r="U76" s="264" t="s">
        <v>202</v>
      </c>
      <c r="V76" s="265"/>
      <c r="W76" s="266"/>
      <c r="X76" s="266"/>
      <c r="Y76" s="267"/>
      <c r="Z76" s="268" t="s">
        <v>150</v>
      </c>
      <c r="AA76" s="263"/>
      <c r="AB76" s="263"/>
      <c r="AC76" s="269"/>
      <c r="AD76" s="269"/>
      <c r="AE76" s="270"/>
    </row>
    <row r="77" spans="1:32" ht="14.25" hidden="1" outlineLevel="1" thickTop="1">
      <c r="A77" s="260"/>
      <c r="B77" s="243" t="s">
        <v>198</v>
      </c>
      <c r="C77" s="244"/>
      <c r="D77" s="245" t="s">
        <v>200</v>
      </c>
      <c r="E77" s="276"/>
      <c r="F77" s="276"/>
      <c r="G77" s="249" t="s">
        <v>140</v>
      </c>
      <c r="H77" s="249"/>
      <c r="I77" s="249"/>
      <c r="J77" s="249"/>
      <c r="K77" s="249"/>
      <c r="L77" s="249"/>
      <c r="M77" s="249"/>
      <c r="N77" s="249"/>
      <c r="O77" s="249"/>
      <c r="P77" s="249"/>
      <c r="Q77" s="249"/>
      <c r="R77" s="249"/>
      <c r="S77" s="249"/>
      <c r="T77" s="249"/>
      <c r="U77" s="249"/>
      <c r="V77" s="250"/>
      <c r="W77" s="251" t="s">
        <v>201</v>
      </c>
      <c r="X77" s="248"/>
      <c r="Y77" s="248"/>
      <c r="Z77" s="248"/>
      <c r="AA77" s="70"/>
      <c r="AB77" s="90" t="s">
        <v>206</v>
      </c>
      <c r="AC77" s="70"/>
      <c r="AD77" s="90" t="s">
        <v>206</v>
      </c>
      <c r="AE77" s="71"/>
    </row>
    <row r="78" spans="1:32" ht="14.25" hidden="1" customHeight="1" outlineLevel="1">
      <c r="A78" s="260"/>
      <c r="B78" s="243"/>
      <c r="C78" s="244"/>
      <c r="D78" s="271" t="s">
        <v>199</v>
      </c>
      <c r="E78" s="272"/>
      <c r="F78" s="272"/>
      <c r="G78" s="273"/>
      <c r="H78" s="273"/>
      <c r="I78" s="273"/>
      <c r="J78" s="273"/>
      <c r="K78" s="273"/>
      <c r="L78" s="273"/>
      <c r="M78" s="273"/>
      <c r="N78" s="273"/>
      <c r="O78" s="273"/>
      <c r="P78" s="273"/>
      <c r="Q78" s="273"/>
      <c r="R78" s="273"/>
      <c r="S78" s="273"/>
      <c r="T78" s="273"/>
      <c r="U78" s="273"/>
      <c r="V78" s="274"/>
      <c r="W78" s="272" t="s">
        <v>153</v>
      </c>
      <c r="X78" s="272"/>
      <c r="Y78" s="272"/>
      <c r="Z78" s="272"/>
      <c r="AA78" s="240"/>
      <c r="AB78" s="240"/>
      <c r="AC78" s="240"/>
      <c r="AD78" s="240"/>
      <c r="AE78" s="241"/>
    </row>
    <row r="79" spans="1:32" s="89" customFormat="1" ht="3" hidden="1" customHeight="1" outlineLevel="1">
      <c r="A79" s="256"/>
      <c r="B79" s="257"/>
      <c r="C79" s="257"/>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8"/>
      <c r="AF79" s="73"/>
    </row>
    <row r="80" spans="1:32" ht="23.1" hidden="1" customHeight="1" outlineLevel="1" thickBot="1">
      <c r="A80" s="259" t="s">
        <v>106</v>
      </c>
      <c r="B80" s="261" t="s">
        <v>197</v>
      </c>
      <c r="C80" s="262"/>
      <c r="D80" s="261" t="s">
        <v>199</v>
      </c>
      <c r="E80" s="263"/>
      <c r="F80" s="263"/>
      <c r="G80" s="157"/>
      <c r="H80" s="157"/>
      <c r="I80" s="157"/>
      <c r="J80" s="157"/>
      <c r="K80" s="157"/>
      <c r="L80" s="157"/>
      <c r="M80" s="157"/>
      <c r="N80" s="157"/>
      <c r="O80" s="157"/>
      <c r="P80" s="157"/>
      <c r="Q80" s="157"/>
      <c r="R80" s="157"/>
      <c r="S80" s="157"/>
      <c r="T80" s="157"/>
      <c r="U80" s="264" t="s">
        <v>202</v>
      </c>
      <c r="V80" s="265"/>
      <c r="W80" s="266"/>
      <c r="X80" s="266"/>
      <c r="Y80" s="267"/>
      <c r="Z80" s="268" t="s">
        <v>150</v>
      </c>
      <c r="AA80" s="263"/>
      <c r="AB80" s="263"/>
      <c r="AC80" s="269"/>
      <c r="AD80" s="269"/>
      <c r="AE80" s="270"/>
    </row>
    <row r="81" spans="1:32" ht="14.25" hidden="1" outlineLevel="1" thickTop="1">
      <c r="A81" s="260"/>
      <c r="B81" s="243" t="s">
        <v>198</v>
      </c>
      <c r="C81" s="244"/>
      <c r="D81" s="245" t="s">
        <v>200</v>
      </c>
      <c r="E81" s="276"/>
      <c r="F81" s="276"/>
      <c r="G81" s="249" t="s">
        <v>140</v>
      </c>
      <c r="H81" s="249"/>
      <c r="I81" s="249"/>
      <c r="J81" s="249"/>
      <c r="K81" s="249"/>
      <c r="L81" s="249"/>
      <c r="M81" s="249"/>
      <c r="N81" s="249"/>
      <c r="O81" s="249"/>
      <c r="P81" s="249"/>
      <c r="Q81" s="249"/>
      <c r="R81" s="249"/>
      <c r="S81" s="249"/>
      <c r="T81" s="249"/>
      <c r="U81" s="249"/>
      <c r="V81" s="250"/>
      <c r="W81" s="251" t="s">
        <v>201</v>
      </c>
      <c r="X81" s="248"/>
      <c r="Y81" s="248"/>
      <c r="Z81" s="248"/>
      <c r="AA81" s="70"/>
      <c r="AB81" s="90" t="s">
        <v>206</v>
      </c>
      <c r="AC81" s="70"/>
      <c r="AD81" s="90" t="s">
        <v>206</v>
      </c>
      <c r="AE81" s="71"/>
    </row>
    <row r="82" spans="1:32" ht="14.25" hidden="1" customHeight="1" outlineLevel="1">
      <c r="A82" s="275"/>
      <c r="B82" s="243"/>
      <c r="C82" s="244"/>
      <c r="D82" s="271" t="s">
        <v>199</v>
      </c>
      <c r="E82" s="272"/>
      <c r="F82" s="272"/>
      <c r="G82" s="273"/>
      <c r="H82" s="273"/>
      <c r="I82" s="273"/>
      <c r="J82" s="273"/>
      <c r="K82" s="273"/>
      <c r="L82" s="273"/>
      <c r="M82" s="273"/>
      <c r="N82" s="273"/>
      <c r="O82" s="273"/>
      <c r="P82" s="273"/>
      <c r="Q82" s="273"/>
      <c r="R82" s="273"/>
      <c r="S82" s="273"/>
      <c r="T82" s="273"/>
      <c r="U82" s="273"/>
      <c r="V82" s="274"/>
      <c r="W82" s="272" t="s">
        <v>153</v>
      </c>
      <c r="X82" s="272"/>
      <c r="Y82" s="272"/>
      <c r="Z82" s="272"/>
      <c r="AA82" s="240"/>
      <c r="AB82" s="240"/>
      <c r="AC82" s="240"/>
      <c r="AD82" s="240"/>
      <c r="AE82" s="241"/>
    </row>
    <row r="83" spans="1:32" s="89" customFormat="1" ht="3" hidden="1" customHeight="1" outlineLevel="1">
      <c r="A83" s="256"/>
      <c r="B83" s="257"/>
      <c r="C83" s="257"/>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8"/>
      <c r="AF83" s="73"/>
    </row>
    <row r="84" spans="1:32" ht="23.1" hidden="1" customHeight="1" outlineLevel="1" thickBot="1">
      <c r="A84" s="259" t="s">
        <v>108</v>
      </c>
      <c r="B84" s="261" t="s">
        <v>197</v>
      </c>
      <c r="C84" s="262"/>
      <c r="D84" s="261" t="s">
        <v>199</v>
      </c>
      <c r="E84" s="263"/>
      <c r="F84" s="263"/>
      <c r="G84" s="157"/>
      <c r="H84" s="157"/>
      <c r="I84" s="157"/>
      <c r="J84" s="157"/>
      <c r="K84" s="157"/>
      <c r="L84" s="157"/>
      <c r="M84" s="157"/>
      <c r="N84" s="157"/>
      <c r="O84" s="157"/>
      <c r="P84" s="157"/>
      <c r="Q84" s="157"/>
      <c r="R84" s="157"/>
      <c r="S84" s="157"/>
      <c r="T84" s="157"/>
      <c r="U84" s="264" t="s">
        <v>202</v>
      </c>
      <c r="V84" s="265"/>
      <c r="W84" s="266"/>
      <c r="X84" s="266"/>
      <c r="Y84" s="267"/>
      <c r="Z84" s="268" t="s">
        <v>150</v>
      </c>
      <c r="AA84" s="263"/>
      <c r="AB84" s="263"/>
      <c r="AC84" s="269"/>
      <c r="AD84" s="269"/>
      <c r="AE84" s="270"/>
    </row>
    <row r="85" spans="1:32" ht="14.25" hidden="1" outlineLevel="1" thickTop="1">
      <c r="A85" s="260"/>
      <c r="B85" s="243" t="s">
        <v>198</v>
      </c>
      <c r="C85" s="244"/>
      <c r="D85" s="245" t="s">
        <v>200</v>
      </c>
      <c r="E85" s="276"/>
      <c r="F85" s="276"/>
      <c r="G85" s="249" t="s">
        <v>140</v>
      </c>
      <c r="H85" s="249"/>
      <c r="I85" s="249"/>
      <c r="J85" s="249"/>
      <c r="K85" s="249"/>
      <c r="L85" s="249"/>
      <c r="M85" s="249"/>
      <c r="N85" s="249"/>
      <c r="O85" s="249"/>
      <c r="P85" s="249"/>
      <c r="Q85" s="249"/>
      <c r="R85" s="249"/>
      <c r="S85" s="249"/>
      <c r="T85" s="249"/>
      <c r="U85" s="249"/>
      <c r="V85" s="250"/>
      <c r="W85" s="251" t="s">
        <v>201</v>
      </c>
      <c r="X85" s="248"/>
      <c r="Y85" s="248"/>
      <c r="Z85" s="248"/>
      <c r="AA85" s="70"/>
      <c r="AB85" s="90" t="s">
        <v>206</v>
      </c>
      <c r="AC85" s="70"/>
      <c r="AD85" s="90" t="s">
        <v>206</v>
      </c>
      <c r="AE85" s="71"/>
    </row>
    <row r="86" spans="1:32" ht="14.25" hidden="1" customHeight="1" outlineLevel="1">
      <c r="A86" s="275"/>
      <c r="B86" s="243"/>
      <c r="C86" s="244"/>
      <c r="D86" s="271" t="s">
        <v>199</v>
      </c>
      <c r="E86" s="272"/>
      <c r="F86" s="272"/>
      <c r="G86" s="273"/>
      <c r="H86" s="273"/>
      <c r="I86" s="273"/>
      <c r="J86" s="273"/>
      <c r="K86" s="273"/>
      <c r="L86" s="273"/>
      <c r="M86" s="273"/>
      <c r="N86" s="273"/>
      <c r="O86" s="273"/>
      <c r="P86" s="273"/>
      <c r="Q86" s="273"/>
      <c r="R86" s="273"/>
      <c r="S86" s="273"/>
      <c r="T86" s="273"/>
      <c r="U86" s="273"/>
      <c r="V86" s="274"/>
      <c r="W86" s="272" t="s">
        <v>153</v>
      </c>
      <c r="X86" s="272"/>
      <c r="Y86" s="272"/>
      <c r="Z86" s="272"/>
      <c r="AA86" s="240"/>
      <c r="AB86" s="240"/>
      <c r="AC86" s="240"/>
      <c r="AD86" s="240"/>
      <c r="AE86" s="241"/>
    </row>
    <row r="87" spans="1:32" s="89" customFormat="1" ht="3" hidden="1" customHeight="1" outlineLevel="1">
      <c r="A87" s="256"/>
      <c r="B87" s="257"/>
      <c r="C87" s="257"/>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8"/>
      <c r="AF87" s="73"/>
    </row>
    <row r="88" spans="1:32" ht="23.1" hidden="1" customHeight="1" outlineLevel="1" thickBot="1">
      <c r="A88" s="259" t="s">
        <v>110</v>
      </c>
      <c r="B88" s="261" t="s">
        <v>197</v>
      </c>
      <c r="C88" s="262"/>
      <c r="D88" s="261" t="s">
        <v>199</v>
      </c>
      <c r="E88" s="263"/>
      <c r="F88" s="263"/>
      <c r="G88" s="157"/>
      <c r="H88" s="157"/>
      <c r="I88" s="157"/>
      <c r="J88" s="157"/>
      <c r="K88" s="157"/>
      <c r="L88" s="157"/>
      <c r="M88" s="157"/>
      <c r="N88" s="157"/>
      <c r="O88" s="157"/>
      <c r="P88" s="157"/>
      <c r="Q88" s="157"/>
      <c r="R88" s="157"/>
      <c r="S88" s="157"/>
      <c r="T88" s="157"/>
      <c r="U88" s="264" t="s">
        <v>202</v>
      </c>
      <c r="V88" s="265"/>
      <c r="W88" s="266"/>
      <c r="X88" s="266"/>
      <c r="Y88" s="267"/>
      <c r="Z88" s="268" t="s">
        <v>150</v>
      </c>
      <c r="AA88" s="263"/>
      <c r="AB88" s="263"/>
      <c r="AC88" s="269"/>
      <c r="AD88" s="269"/>
      <c r="AE88" s="270"/>
    </row>
    <row r="89" spans="1:32" ht="14.25" hidden="1" outlineLevel="1" thickTop="1">
      <c r="A89" s="260"/>
      <c r="B89" s="243" t="s">
        <v>198</v>
      </c>
      <c r="C89" s="244"/>
      <c r="D89" s="247" t="s">
        <v>200</v>
      </c>
      <c r="E89" s="248"/>
      <c r="F89" s="248"/>
      <c r="G89" s="249" t="s">
        <v>140</v>
      </c>
      <c r="H89" s="249"/>
      <c r="I89" s="249"/>
      <c r="J89" s="249"/>
      <c r="K89" s="249"/>
      <c r="L89" s="249"/>
      <c r="M89" s="249"/>
      <c r="N89" s="249"/>
      <c r="O89" s="249"/>
      <c r="P89" s="249"/>
      <c r="Q89" s="249"/>
      <c r="R89" s="249"/>
      <c r="S89" s="249"/>
      <c r="T89" s="249"/>
      <c r="U89" s="249"/>
      <c r="V89" s="250"/>
      <c r="W89" s="251" t="s">
        <v>201</v>
      </c>
      <c r="X89" s="248"/>
      <c r="Y89" s="248"/>
      <c r="Z89" s="248"/>
      <c r="AA89" s="70"/>
      <c r="AB89" s="90" t="s">
        <v>206</v>
      </c>
      <c r="AC89" s="70"/>
      <c r="AD89" s="90" t="s">
        <v>206</v>
      </c>
      <c r="AE89" s="71"/>
    </row>
    <row r="90" spans="1:32" ht="14.25" hidden="1" customHeight="1" outlineLevel="1">
      <c r="A90" s="275"/>
      <c r="B90" s="243"/>
      <c r="C90" s="244"/>
      <c r="D90" s="271" t="s">
        <v>199</v>
      </c>
      <c r="E90" s="272"/>
      <c r="F90" s="272"/>
      <c r="G90" s="273"/>
      <c r="H90" s="273"/>
      <c r="I90" s="273"/>
      <c r="J90" s="273"/>
      <c r="K90" s="273"/>
      <c r="L90" s="273"/>
      <c r="M90" s="273"/>
      <c r="N90" s="273"/>
      <c r="O90" s="273"/>
      <c r="P90" s="273"/>
      <c r="Q90" s="273"/>
      <c r="R90" s="273"/>
      <c r="S90" s="273"/>
      <c r="T90" s="273"/>
      <c r="U90" s="273"/>
      <c r="V90" s="274"/>
      <c r="W90" s="272" t="s">
        <v>153</v>
      </c>
      <c r="X90" s="272"/>
      <c r="Y90" s="272"/>
      <c r="Z90" s="272"/>
      <c r="AA90" s="240"/>
      <c r="AB90" s="240"/>
      <c r="AC90" s="240"/>
      <c r="AD90" s="240"/>
      <c r="AE90" s="241"/>
    </row>
    <row r="91" spans="1:32" s="89" customFormat="1" ht="3" hidden="1" customHeight="1" outlineLevel="1">
      <c r="A91" s="256"/>
      <c r="B91" s="257"/>
      <c r="C91" s="257"/>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8"/>
      <c r="AF91" s="73"/>
    </row>
    <row r="92" spans="1:32" ht="23.1" hidden="1" customHeight="1" outlineLevel="1" thickBot="1">
      <c r="A92" s="259" t="s">
        <v>112</v>
      </c>
      <c r="B92" s="261" t="s">
        <v>197</v>
      </c>
      <c r="C92" s="262"/>
      <c r="D92" s="261" t="s">
        <v>199</v>
      </c>
      <c r="E92" s="263"/>
      <c r="F92" s="263"/>
      <c r="G92" s="157"/>
      <c r="H92" s="157"/>
      <c r="I92" s="157"/>
      <c r="J92" s="157"/>
      <c r="K92" s="157"/>
      <c r="L92" s="157"/>
      <c r="M92" s="157"/>
      <c r="N92" s="157"/>
      <c r="O92" s="157"/>
      <c r="P92" s="157"/>
      <c r="Q92" s="157"/>
      <c r="R92" s="157"/>
      <c r="S92" s="157"/>
      <c r="T92" s="157"/>
      <c r="U92" s="264" t="s">
        <v>202</v>
      </c>
      <c r="V92" s="265"/>
      <c r="W92" s="266"/>
      <c r="X92" s="266"/>
      <c r="Y92" s="267"/>
      <c r="Z92" s="268" t="s">
        <v>150</v>
      </c>
      <c r="AA92" s="263"/>
      <c r="AB92" s="263"/>
      <c r="AC92" s="269"/>
      <c r="AD92" s="269"/>
      <c r="AE92" s="270"/>
    </row>
    <row r="93" spans="1:32" ht="14.25" hidden="1" outlineLevel="1" thickTop="1">
      <c r="A93" s="260"/>
      <c r="B93" s="243" t="s">
        <v>198</v>
      </c>
      <c r="C93" s="244"/>
      <c r="D93" s="247" t="s">
        <v>200</v>
      </c>
      <c r="E93" s="248"/>
      <c r="F93" s="248"/>
      <c r="G93" s="249" t="s">
        <v>140</v>
      </c>
      <c r="H93" s="249"/>
      <c r="I93" s="249"/>
      <c r="J93" s="249"/>
      <c r="K93" s="249"/>
      <c r="L93" s="249"/>
      <c r="M93" s="249"/>
      <c r="N93" s="249"/>
      <c r="O93" s="249"/>
      <c r="P93" s="249"/>
      <c r="Q93" s="249"/>
      <c r="R93" s="249"/>
      <c r="S93" s="249"/>
      <c r="T93" s="249"/>
      <c r="U93" s="249"/>
      <c r="V93" s="250"/>
      <c r="W93" s="251" t="s">
        <v>201</v>
      </c>
      <c r="X93" s="248"/>
      <c r="Y93" s="248"/>
      <c r="Z93" s="248"/>
      <c r="AA93" s="70"/>
      <c r="AB93" s="90" t="s">
        <v>206</v>
      </c>
      <c r="AC93" s="70"/>
      <c r="AD93" s="90" t="s">
        <v>206</v>
      </c>
      <c r="AE93" s="71"/>
    </row>
    <row r="94" spans="1:32" ht="14.25" hidden="1" customHeight="1" outlineLevel="1">
      <c r="A94" s="260"/>
      <c r="B94" s="245"/>
      <c r="C94" s="246"/>
      <c r="D94" s="252" t="s">
        <v>199</v>
      </c>
      <c r="E94" s="253"/>
      <c r="F94" s="253"/>
      <c r="G94" s="254"/>
      <c r="H94" s="254"/>
      <c r="I94" s="254"/>
      <c r="J94" s="254"/>
      <c r="K94" s="254"/>
      <c r="L94" s="254"/>
      <c r="M94" s="254"/>
      <c r="N94" s="254"/>
      <c r="O94" s="254"/>
      <c r="P94" s="254"/>
      <c r="Q94" s="254"/>
      <c r="R94" s="254"/>
      <c r="S94" s="254"/>
      <c r="T94" s="254"/>
      <c r="U94" s="254"/>
      <c r="V94" s="255"/>
      <c r="W94" s="253" t="s">
        <v>153</v>
      </c>
      <c r="X94" s="253"/>
      <c r="Y94" s="253"/>
      <c r="Z94" s="253"/>
      <c r="AA94" s="240"/>
      <c r="AB94" s="240"/>
      <c r="AC94" s="240"/>
      <c r="AD94" s="240"/>
      <c r="AE94" s="241"/>
    </row>
    <row r="95" spans="1:32" ht="8.25" hidden="1" customHeight="1" outlineLevel="1">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2"/>
    </row>
    <row r="96" spans="1:32" ht="6.75" customHeight="1" collapsed="1">
      <c r="AF96" s="52"/>
    </row>
    <row r="97" spans="1:31">
      <c r="A97" s="53" t="s">
        <v>43</v>
      </c>
    </row>
    <row r="98" spans="1:31">
      <c r="A98" s="33" t="s">
        <v>44</v>
      </c>
      <c r="G98" s="52"/>
      <c r="H98" s="52"/>
      <c r="I98" s="52"/>
      <c r="J98" s="52"/>
      <c r="K98" s="52"/>
      <c r="L98" s="52"/>
      <c r="M98" s="52"/>
      <c r="N98" s="52"/>
    </row>
    <row r="99" spans="1:31">
      <c r="B99" s="69"/>
      <c r="F99" s="48" t="s">
        <v>45</v>
      </c>
      <c r="G99" s="59" t="s">
        <v>186</v>
      </c>
      <c r="H99" s="52"/>
      <c r="I99" s="52"/>
      <c r="J99" s="51"/>
      <c r="K99" s="51"/>
      <c r="M99" s="49" t="s">
        <v>46</v>
      </c>
      <c r="N99" s="59" t="s">
        <v>187</v>
      </c>
    </row>
    <row r="100" spans="1:31">
      <c r="B100" s="69"/>
      <c r="F100" s="48" t="s">
        <v>80</v>
      </c>
      <c r="G100" s="239" t="s">
        <v>211</v>
      </c>
      <c r="H100" s="239"/>
      <c r="I100" s="239"/>
      <c r="J100" s="239"/>
      <c r="K100" s="239"/>
      <c r="L100" s="68" t="s">
        <v>5</v>
      </c>
      <c r="M100" s="239" t="s">
        <v>212</v>
      </c>
      <c r="N100" s="239"/>
      <c r="O100" s="239"/>
      <c r="P100" s="239"/>
      <c r="Q100" s="239"/>
    </row>
    <row r="102" spans="1:31">
      <c r="H102" s="33" t="s">
        <v>81</v>
      </c>
      <c r="I102" s="60"/>
      <c r="J102" s="237" t="s">
        <v>219</v>
      </c>
      <c r="K102" s="237"/>
      <c r="L102" s="237"/>
      <c r="M102" s="237"/>
      <c r="N102" s="237"/>
      <c r="O102" s="242" t="s">
        <v>48</v>
      </c>
      <c r="P102" s="242"/>
      <c r="Q102" s="242"/>
      <c r="R102" s="242"/>
      <c r="S102" s="242"/>
      <c r="T102" s="242"/>
      <c r="U102" s="242"/>
      <c r="V102" s="242"/>
      <c r="W102" s="239" t="s">
        <v>188</v>
      </c>
      <c r="X102" s="239"/>
      <c r="Y102" s="239"/>
      <c r="Z102" s="239"/>
      <c r="AA102" s="239"/>
      <c r="AB102" s="239"/>
      <c r="AC102" s="239"/>
      <c r="AD102" s="239"/>
      <c r="AE102" s="239"/>
    </row>
    <row r="104" spans="1:31">
      <c r="H104" s="33" t="s">
        <v>47</v>
      </c>
      <c r="J104" s="237" t="s">
        <v>74</v>
      </c>
      <c r="K104" s="237"/>
      <c r="L104" s="237"/>
      <c r="M104" s="237"/>
      <c r="N104" s="237"/>
      <c r="O104" s="238" t="s">
        <v>49</v>
      </c>
      <c r="P104" s="238"/>
      <c r="Q104" s="238"/>
      <c r="R104" s="238"/>
      <c r="S104" s="238"/>
      <c r="T104" s="238"/>
      <c r="U104" s="238"/>
      <c r="V104" s="238"/>
      <c r="W104" s="239"/>
      <c r="X104" s="239"/>
      <c r="Y104" s="239"/>
      <c r="Z104" s="239"/>
      <c r="AA104" s="239"/>
      <c r="AB104" s="239"/>
      <c r="AC104" s="239"/>
      <c r="AD104" s="239"/>
      <c r="AE104" s="239"/>
    </row>
  </sheetData>
  <mergeCells count="305">
    <mergeCell ref="L8:O8"/>
    <mergeCell ref="P8:V8"/>
    <mergeCell ref="W8:AE8"/>
    <mergeCell ref="Q9:U9"/>
    <mergeCell ref="AG17:AG18"/>
    <mergeCell ref="A1:AE1"/>
    <mergeCell ref="Z2:AE2"/>
    <mergeCell ref="S5:U5"/>
    <mergeCell ref="X5:AE5"/>
    <mergeCell ref="AG5:AL10"/>
    <mergeCell ref="C6:J6"/>
    <mergeCell ref="N6:AE6"/>
    <mergeCell ref="E7:O7"/>
    <mergeCell ref="V7:AE7"/>
    <mergeCell ref="G8:J8"/>
    <mergeCell ref="A24:J24"/>
    <mergeCell ref="K24:Y24"/>
    <mergeCell ref="B29:AE29"/>
    <mergeCell ref="A30:A32"/>
    <mergeCell ref="B30:C30"/>
    <mergeCell ref="D30:F30"/>
    <mergeCell ref="G30:T30"/>
    <mergeCell ref="U30:V30"/>
    <mergeCell ref="W30:Y30"/>
    <mergeCell ref="Z30:AB30"/>
    <mergeCell ref="AC30:AE30"/>
    <mergeCell ref="B31:C32"/>
    <mergeCell ref="D31:F31"/>
    <mergeCell ref="G31:V31"/>
    <mergeCell ref="W31:Z31"/>
    <mergeCell ref="AA31:AE31"/>
    <mergeCell ref="D32:F32"/>
    <mergeCell ref="G32:V32"/>
    <mergeCell ref="W32:Z32"/>
    <mergeCell ref="AA32:AE32"/>
    <mergeCell ref="D35:F35"/>
    <mergeCell ref="G35:V35"/>
    <mergeCell ref="W35:Z35"/>
    <mergeCell ref="AA35:AE35"/>
    <mergeCell ref="D36:F36"/>
    <mergeCell ref="G36:V36"/>
    <mergeCell ref="W36:Z36"/>
    <mergeCell ref="AA36:AE36"/>
    <mergeCell ref="A33:AE33"/>
    <mergeCell ref="A34:A36"/>
    <mergeCell ref="B34:C34"/>
    <mergeCell ref="D34:F34"/>
    <mergeCell ref="G34:T34"/>
    <mergeCell ref="U34:V34"/>
    <mergeCell ref="W34:Y34"/>
    <mergeCell ref="Z34:AB34"/>
    <mergeCell ref="AC34:AE34"/>
    <mergeCell ref="B35:C36"/>
    <mergeCell ref="D39:F39"/>
    <mergeCell ref="G39:V39"/>
    <mergeCell ref="W39:Z39"/>
    <mergeCell ref="AA39:AE39"/>
    <mergeCell ref="D40:F40"/>
    <mergeCell ref="G40:V40"/>
    <mergeCell ref="W40:Z40"/>
    <mergeCell ref="AA40:AE40"/>
    <mergeCell ref="A37:AE37"/>
    <mergeCell ref="A38:A40"/>
    <mergeCell ref="B38:C38"/>
    <mergeCell ref="D38:F38"/>
    <mergeCell ref="G38:T38"/>
    <mergeCell ref="U38:V38"/>
    <mergeCell ref="W38:Y38"/>
    <mergeCell ref="Z38:AB38"/>
    <mergeCell ref="AC38:AE38"/>
    <mergeCell ref="B39:C40"/>
    <mergeCell ref="D43:F43"/>
    <mergeCell ref="G43:V43"/>
    <mergeCell ref="W43:Z43"/>
    <mergeCell ref="AA43:AE43"/>
    <mergeCell ref="D44:F44"/>
    <mergeCell ref="G44:V44"/>
    <mergeCell ref="W44:Z44"/>
    <mergeCell ref="AA44:AE44"/>
    <mergeCell ref="A41:AE41"/>
    <mergeCell ref="A42:A44"/>
    <mergeCell ref="B42:C42"/>
    <mergeCell ref="D42:F42"/>
    <mergeCell ref="G42:T42"/>
    <mergeCell ref="U42:V42"/>
    <mergeCell ref="W42:Y42"/>
    <mergeCell ref="Z42:AB42"/>
    <mergeCell ref="AC42:AE42"/>
    <mergeCell ref="B43:C44"/>
    <mergeCell ref="D47:F47"/>
    <mergeCell ref="G47:V47"/>
    <mergeCell ref="W47:Z47"/>
    <mergeCell ref="AA47:AE47"/>
    <mergeCell ref="D48:F48"/>
    <mergeCell ref="G48:V48"/>
    <mergeCell ref="W48:Z48"/>
    <mergeCell ref="AA48:AE48"/>
    <mergeCell ref="A45:AE45"/>
    <mergeCell ref="A46:A48"/>
    <mergeCell ref="B46:C46"/>
    <mergeCell ref="D46:F46"/>
    <mergeCell ref="G46:T46"/>
    <mergeCell ref="U46:V46"/>
    <mergeCell ref="W46:Y46"/>
    <mergeCell ref="Z46:AB46"/>
    <mergeCell ref="AC46:AE46"/>
    <mergeCell ref="B47:C48"/>
    <mergeCell ref="D51:F51"/>
    <mergeCell ref="G51:V51"/>
    <mergeCell ref="W51:Z51"/>
    <mergeCell ref="AA51:AE51"/>
    <mergeCell ref="D52:F52"/>
    <mergeCell ref="G52:V52"/>
    <mergeCell ref="W52:Z52"/>
    <mergeCell ref="AA52:AE52"/>
    <mergeCell ref="A49:AE49"/>
    <mergeCell ref="A50:A52"/>
    <mergeCell ref="B50:C50"/>
    <mergeCell ref="D50:F50"/>
    <mergeCell ref="G50:T50"/>
    <mergeCell ref="U50:V50"/>
    <mergeCell ref="W50:Y50"/>
    <mergeCell ref="Z50:AB50"/>
    <mergeCell ref="AC50:AE50"/>
    <mergeCell ref="B51:C52"/>
    <mergeCell ref="D55:F55"/>
    <mergeCell ref="G55:V55"/>
    <mergeCell ref="W55:Z55"/>
    <mergeCell ref="AA55:AE55"/>
    <mergeCell ref="D56:F56"/>
    <mergeCell ref="G56:V56"/>
    <mergeCell ref="W56:Z56"/>
    <mergeCell ref="AA56:AE56"/>
    <mergeCell ref="A53:AE53"/>
    <mergeCell ref="A54:A56"/>
    <mergeCell ref="B54:C54"/>
    <mergeCell ref="D54:F54"/>
    <mergeCell ref="G54:T54"/>
    <mergeCell ref="U54:V54"/>
    <mergeCell ref="W54:Y54"/>
    <mergeCell ref="Z54:AB54"/>
    <mergeCell ref="AC54:AE54"/>
    <mergeCell ref="B55:C56"/>
    <mergeCell ref="D59:F59"/>
    <mergeCell ref="G59:V59"/>
    <mergeCell ref="W59:Z59"/>
    <mergeCell ref="AA59:AE59"/>
    <mergeCell ref="D60:F60"/>
    <mergeCell ref="G60:V60"/>
    <mergeCell ref="W60:Z60"/>
    <mergeCell ref="AA60:AE60"/>
    <mergeCell ref="A57:AE57"/>
    <mergeCell ref="A58:A60"/>
    <mergeCell ref="B58:C58"/>
    <mergeCell ref="D58:F58"/>
    <mergeCell ref="G58:T58"/>
    <mergeCell ref="U58:V58"/>
    <mergeCell ref="W58:Y58"/>
    <mergeCell ref="Z58:AB58"/>
    <mergeCell ref="AC58:AE58"/>
    <mergeCell ref="B59:C60"/>
    <mergeCell ref="D65:F65"/>
    <mergeCell ref="G65:V65"/>
    <mergeCell ref="W65:Z65"/>
    <mergeCell ref="D66:F66"/>
    <mergeCell ref="G66:V66"/>
    <mergeCell ref="W66:Z66"/>
    <mergeCell ref="B63:AE63"/>
    <mergeCell ref="A64:A66"/>
    <mergeCell ref="B64:C64"/>
    <mergeCell ref="D64:F64"/>
    <mergeCell ref="G64:T64"/>
    <mergeCell ref="U64:V64"/>
    <mergeCell ref="W64:Y64"/>
    <mergeCell ref="Z64:AB64"/>
    <mergeCell ref="AC64:AE64"/>
    <mergeCell ref="B65:C66"/>
    <mergeCell ref="AA66:AE66"/>
    <mergeCell ref="A67:AE67"/>
    <mergeCell ref="A68:A70"/>
    <mergeCell ref="B68:C68"/>
    <mergeCell ref="D68:F68"/>
    <mergeCell ref="G68:T68"/>
    <mergeCell ref="U68:V68"/>
    <mergeCell ref="W68:Y68"/>
    <mergeCell ref="Z68:AB68"/>
    <mergeCell ref="AC68:AE68"/>
    <mergeCell ref="AA70:AE70"/>
    <mergeCell ref="B69:C70"/>
    <mergeCell ref="D69:F69"/>
    <mergeCell ref="G69:V69"/>
    <mergeCell ref="W69:Z69"/>
    <mergeCell ref="D70:F70"/>
    <mergeCell ref="G70:V70"/>
    <mergeCell ref="W70:Z70"/>
    <mergeCell ref="A71:AE71"/>
    <mergeCell ref="A72:A74"/>
    <mergeCell ref="B72:C72"/>
    <mergeCell ref="D72:F72"/>
    <mergeCell ref="G72:T72"/>
    <mergeCell ref="U72:V72"/>
    <mergeCell ref="W72:Y72"/>
    <mergeCell ref="Z72:AB72"/>
    <mergeCell ref="AC72:AE72"/>
    <mergeCell ref="AA74:AE74"/>
    <mergeCell ref="B73:C74"/>
    <mergeCell ref="D73:F73"/>
    <mergeCell ref="G73:V73"/>
    <mergeCell ref="W73:Z73"/>
    <mergeCell ref="D74:F74"/>
    <mergeCell ref="G74:V74"/>
    <mergeCell ref="W74:Z74"/>
    <mergeCell ref="A75:AE75"/>
    <mergeCell ref="A76:A78"/>
    <mergeCell ref="B76:C76"/>
    <mergeCell ref="D76:F76"/>
    <mergeCell ref="G76:T76"/>
    <mergeCell ref="U76:V76"/>
    <mergeCell ref="W76:Y76"/>
    <mergeCell ref="Z76:AB76"/>
    <mergeCell ref="AC76:AE76"/>
    <mergeCell ref="AA78:AE78"/>
    <mergeCell ref="B77:C78"/>
    <mergeCell ref="D77:F77"/>
    <mergeCell ref="G77:V77"/>
    <mergeCell ref="W77:Z77"/>
    <mergeCell ref="D78:F78"/>
    <mergeCell ref="G78:V78"/>
    <mergeCell ref="W78:Z78"/>
    <mergeCell ref="A79:AE79"/>
    <mergeCell ref="A80:A82"/>
    <mergeCell ref="B80:C80"/>
    <mergeCell ref="D80:F80"/>
    <mergeCell ref="G80:T80"/>
    <mergeCell ref="U80:V80"/>
    <mergeCell ref="W80:Y80"/>
    <mergeCell ref="Z80:AB80"/>
    <mergeCell ref="AC80:AE80"/>
    <mergeCell ref="AA82:AE82"/>
    <mergeCell ref="B81:C82"/>
    <mergeCell ref="D81:F81"/>
    <mergeCell ref="G81:V81"/>
    <mergeCell ref="W81:Z81"/>
    <mergeCell ref="D82:F82"/>
    <mergeCell ref="G82:V82"/>
    <mergeCell ref="W82:Z82"/>
    <mergeCell ref="A83:AE83"/>
    <mergeCell ref="A84:A86"/>
    <mergeCell ref="B84:C84"/>
    <mergeCell ref="D84:F84"/>
    <mergeCell ref="G84:T84"/>
    <mergeCell ref="U84:V84"/>
    <mergeCell ref="W84:Y84"/>
    <mergeCell ref="Z84:AB84"/>
    <mergeCell ref="AC84:AE84"/>
    <mergeCell ref="AA86:AE86"/>
    <mergeCell ref="B85:C86"/>
    <mergeCell ref="D85:F85"/>
    <mergeCell ref="G85:V85"/>
    <mergeCell ref="W85:Z85"/>
    <mergeCell ref="D86:F86"/>
    <mergeCell ref="G86:V86"/>
    <mergeCell ref="W86:Z86"/>
    <mergeCell ref="A87:AE87"/>
    <mergeCell ref="A88:A90"/>
    <mergeCell ref="B88:C88"/>
    <mergeCell ref="D88:F88"/>
    <mergeCell ref="G88:T88"/>
    <mergeCell ref="U88:V88"/>
    <mergeCell ref="W88:Y88"/>
    <mergeCell ref="Z88:AB88"/>
    <mergeCell ref="AC88:AE88"/>
    <mergeCell ref="B93:C94"/>
    <mergeCell ref="D93:F93"/>
    <mergeCell ref="G93:V93"/>
    <mergeCell ref="W93:Z93"/>
    <mergeCell ref="D94:F94"/>
    <mergeCell ref="G94:V94"/>
    <mergeCell ref="W94:Z94"/>
    <mergeCell ref="AA90:AE90"/>
    <mergeCell ref="A91:AE91"/>
    <mergeCell ref="A92:A94"/>
    <mergeCell ref="B92:C92"/>
    <mergeCell ref="D92:F92"/>
    <mergeCell ref="G92:T92"/>
    <mergeCell ref="U92:V92"/>
    <mergeCell ref="W92:Y92"/>
    <mergeCell ref="Z92:AB92"/>
    <mergeCell ref="AC92:AE92"/>
    <mergeCell ref="B89:C90"/>
    <mergeCell ref="D89:F89"/>
    <mergeCell ref="G89:V89"/>
    <mergeCell ref="W89:Z89"/>
    <mergeCell ref="D90:F90"/>
    <mergeCell ref="G90:V90"/>
    <mergeCell ref="W90:Z90"/>
    <mergeCell ref="J104:N104"/>
    <mergeCell ref="O104:V104"/>
    <mergeCell ref="W104:AE104"/>
    <mergeCell ref="AA94:AE94"/>
    <mergeCell ref="G100:K100"/>
    <mergeCell ref="M100:Q100"/>
    <mergeCell ref="J102:N102"/>
    <mergeCell ref="O102:V102"/>
    <mergeCell ref="W102:AE102"/>
  </mergeCells>
  <phoneticPr fontId="1"/>
  <conditionalFormatting sqref="U7:V7 E7:O7 N6:AE6">
    <cfRule type="containsBlanks" dxfId="100" priority="101">
      <formula>LEN(TRIM(E6))=0</formula>
    </cfRule>
  </conditionalFormatting>
  <conditionalFormatting sqref="C6:J6">
    <cfRule type="containsBlanks" dxfId="99" priority="100">
      <formula>LEN(TRIM(C6))=0</formula>
    </cfRule>
  </conditionalFormatting>
  <conditionalFormatting sqref="X5">
    <cfRule type="containsBlanks" dxfId="98" priority="99">
      <formula>LEN(TRIM(X5))=0</formula>
    </cfRule>
  </conditionalFormatting>
  <conditionalFormatting sqref="S5">
    <cfRule type="containsBlanks" dxfId="97" priority="98">
      <formula>LEN(TRIM(S5))=0</formula>
    </cfRule>
  </conditionalFormatting>
  <conditionalFormatting sqref="J5">
    <cfRule type="containsBlanks" dxfId="96" priority="97">
      <formula>LEN(TRIM(J5))=0</formula>
    </cfRule>
  </conditionalFormatting>
  <conditionalFormatting sqref="Q9">
    <cfRule type="cellIs" dxfId="95" priority="96" operator="equal">
      <formula>"▼選択"</formula>
    </cfRule>
  </conditionalFormatting>
  <conditionalFormatting sqref="Q10">
    <cfRule type="cellIs" dxfId="94" priority="94" operator="equal">
      <formula>"▼選択"</formula>
    </cfRule>
  </conditionalFormatting>
  <conditionalFormatting sqref="R10">
    <cfRule type="containsBlanks" dxfId="93" priority="93">
      <formula>LEN(TRIM(R10))=0</formula>
    </cfRule>
  </conditionalFormatting>
  <conditionalFormatting sqref="S10">
    <cfRule type="containsBlanks" dxfId="92" priority="95">
      <formula>LEN(TRIM(S10))=0</formula>
    </cfRule>
  </conditionalFormatting>
  <conditionalFormatting sqref="Q11">
    <cfRule type="cellIs" dxfId="91" priority="92" operator="equal">
      <formula>"▼選択"</formula>
    </cfRule>
  </conditionalFormatting>
  <conditionalFormatting sqref="R11">
    <cfRule type="containsBlanks" dxfId="90" priority="91">
      <formula>LEN(TRIM(R11))=0</formula>
    </cfRule>
  </conditionalFormatting>
  <conditionalFormatting sqref="W8">
    <cfRule type="cellIs" dxfId="89" priority="90" operator="equal">
      <formula>"▼選択"</formula>
    </cfRule>
  </conditionalFormatting>
  <conditionalFormatting sqref="Z2:AE2">
    <cfRule type="cellIs" dxfId="88" priority="89" operator="equal">
      <formula>"yyyy/mm/dd"</formula>
    </cfRule>
  </conditionalFormatting>
  <conditionalFormatting sqref="K8">
    <cfRule type="cellIs" dxfId="87" priority="88" operator="equal">
      <formula>"yyyy/mm/dd - yyyy/mm/dd"</formula>
    </cfRule>
  </conditionalFormatting>
  <conditionalFormatting sqref="W8:AE8">
    <cfRule type="cellIs" dxfId="86" priority="87" operator="equal">
      <formula>"▼Select"</formula>
    </cfRule>
  </conditionalFormatting>
  <conditionalFormatting sqref="Q9:U9">
    <cfRule type="cellIs" dxfId="85" priority="86" operator="equal">
      <formula>"▼Select"</formula>
    </cfRule>
  </conditionalFormatting>
  <conditionalFormatting sqref="G8:J8">
    <cfRule type="cellIs" dxfId="84" priority="85" operator="equal">
      <formula>"yyyy/mm/dd"</formula>
    </cfRule>
  </conditionalFormatting>
  <conditionalFormatting sqref="L8:O8">
    <cfRule type="cellIs" dxfId="83" priority="84" operator="equal">
      <formula>"yyyy/mm/dd"</formula>
    </cfRule>
  </conditionalFormatting>
  <conditionalFormatting sqref="G99">
    <cfRule type="cellIs" dxfId="82" priority="83" operator="equal">
      <formula>""</formula>
    </cfRule>
  </conditionalFormatting>
  <conditionalFormatting sqref="N99">
    <cfRule type="cellIs" dxfId="81" priority="82" operator="equal">
      <formula>""</formula>
    </cfRule>
  </conditionalFormatting>
  <conditionalFormatting sqref="J102:N102">
    <cfRule type="cellIs" dxfId="80" priority="81" operator="equal">
      <formula>"yyyy/mm/dd"</formula>
    </cfRule>
  </conditionalFormatting>
  <conditionalFormatting sqref="J104:N104">
    <cfRule type="cellIs" dxfId="79" priority="80" operator="equal">
      <formula>"yyyy/mm/dd"</formula>
    </cfRule>
  </conditionalFormatting>
  <conditionalFormatting sqref="W102">
    <cfRule type="containsBlanks" dxfId="78" priority="79">
      <formula>LEN(TRIM(W102))=0</formula>
    </cfRule>
  </conditionalFormatting>
  <conditionalFormatting sqref="W104">
    <cfRule type="containsBlanks" dxfId="77" priority="78">
      <formula>LEN(TRIM(W104))=0</formula>
    </cfRule>
  </conditionalFormatting>
  <conditionalFormatting sqref="G100 L100">
    <cfRule type="cellIs" dxfId="76" priority="77" operator="equal">
      <formula>"yyyy/mm/dd"</formula>
    </cfRule>
  </conditionalFormatting>
  <conditionalFormatting sqref="M100">
    <cfRule type="cellIs" dxfId="75" priority="76" operator="equal">
      <formula>"yyyy/mm/dd"</formula>
    </cfRule>
  </conditionalFormatting>
  <conditionalFormatting sqref="G64">
    <cfRule type="containsBlanks" dxfId="74" priority="54">
      <formula>LEN(TRIM(G64))=0</formula>
    </cfRule>
  </conditionalFormatting>
  <conditionalFormatting sqref="W36">
    <cfRule type="containsBlanks" dxfId="73" priority="75">
      <formula>LEN(TRIM(W36))=0</formula>
    </cfRule>
  </conditionalFormatting>
  <conditionalFormatting sqref="W64">
    <cfRule type="containsBlanks" dxfId="72" priority="53">
      <formula>LEN(TRIM(W64))=0</formula>
    </cfRule>
  </conditionalFormatting>
  <conditionalFormatting sqref="AA36:AC36">
    <cfRule type="containsBlanks" dxfId="71" priority="74">
      <formula>LEN(TRIM(AA36))=0</formula>
    </cfRule>
  </conditionalFormatting>
  <conditionalFormatting sqref="W40 W44 W48 W52 W56 W60">
    <cfRule type="containsBlanks" dxfId="70" priority="65">
      <formula>LEN(TRIM(W40))=0</formula>
    </cfRule>
  </conditionalFormatting>
  <conditionalFormatting sqref="G38 G42 G46 G50 G54 G58">
    <cfRule type="containsBlanks" dxfId="69" priority="64">
      <formula>LEN(TRIM(G38))=0</formula>
    </cfRule>
  </conditionalFormatting>
  <conditionalFormatting sqref="W38 W42 W46 W50 W54 W58">
    <cfRule type="containsBlanks" dxfId="68" priority="63">
      <formula>LEN(TRIM(W38))=0</formula>
    </cfRule>
  </conditionalFormatting>
  <conditionalFormatting sqref="G51">
    <cfRule type="containsText" dxfId="67" priority="58" operator="containsText" text="▼Select Field">
      <formula>NOT(ISERROR(SEARCH("▼Select Field",G51)))</formula>
    </cfRule>
  </conditionalFormatting>
  <conditionalFormatting sqref="W70 W74 W78 W82 W86 W90 W94">
    <cfRule type="containsBlanks" dxfId="66" priority="31">
      <formula>LEN(TRIM(W70))=0</formula>
    </cfRule>
  </conditionalFormatting>
  <conditionalFormatting sqref="W66">
    <cfRule type="containsBlanks" dxfId="65" priority="55">
      <formula>LEN(TRIM(W66))=0</formula>
    </cfRule>
  </conditionalFormatting>
  <conditionalFormatting sqref="G34">
    <cfRule type="containsBlanks" dxfId="64" priority="73">
      <formula>LEN(TRIM(G34))=0</formula>
    </cfRule>
  </conditionalFormatting>
  <conditionalFormatting sqref="W34">
    <cfRule type="containsBlanks" dxfId="63" priority="72">
      <formula>LEN(TRIM(W34))=0</formula>
    </cfRule>
  </conditionalFormatting>
  <conditionalFormatting sqref="Z34">
    <cfRule type="containsBlanks" dxfId="62" priority="50">
      <formula>LEN(TRIM(Z34))=0</formula>
    </cfRule>
  </conditionalFormatting>
  <conditionalFormatting sqref="Z30">
    <cfRule type="containsBlanks" dxfId="61" priority="71">
      <formula>LEN(TRIM(Z30))=0</formula>
    </cfRule>
  </conditionalFormatting>
  <conditionalFormatting sqref="G31">
    <cfRule type="containsText" dxfId="60" priority="70" operator="containsText" text="▼Select Field">
      <formula>NOT(ISERROR(SEARCH("▼Select Field",G31)))</formula>
    </cfRule>
  </conditionalFormatting>
  <conditionalFormatting sqref="W32">
    <cfRule type="containsBlanks" dxfId="59" priority="69">
      <formula>LEN(TRIM(W32))=0</formula>
    </cfRule>
  </conditionalFormatting>
  <conditionalFormatting sqref="AA32:AC32">
    <cfRule type="containsBlanks" dxfId="58" priority="68">
      <formula>LEN(TRIM(AA32))=0</formula>
    </cfRule>
  </conditionalFormatting>
  <conditionalFormatting sqref="G30">
    <cfRule type="containsBlanks" dxfId="57" priority="67">
      <formula>LEN(TRIM(G30))=0</formula>
    </cfRule>
  </conditionalFormatting>
  <conditionalFormatting sqref="W30">
    <cfRule type="containsBlanks" dxfId="56" priority="66">
      <formula>LEN(TRIM(W30))=0</formula>
    </cfRule>
  </conditionalFormatting>
  <conditionalFormatting sqref="Z64">
    <cfRule type="containsBlanks" dxfId="55" priority="38">
      <formula>LEN(TRIM(Z64))=0</formula>
    </cfRule>
  </conditionalFormatting>
  <conditionalFormatting sqref="AC64">
    <cfRule type="containsBlanks" dxfId="54" priority="37">
      <formula>LEN(TRIM(AC64))=0</formula>
    </cfRule>
  </conditionalFormatting>
  <conditionalFormatting sqref="AA65">
    <cfRule type="containsBlanks" dxfId="53" priority="36">
      <formula>LEN(TRIM(AA65))=0</formula>
    </cfRule>
  </conditionalFormatting>
  <conditionalFormatting sqref="G35">
    <cfRule type="containsText" dxfId="52" priority="62" operator="containsText" text="▼Select Field">
      <formula>NOT(ISERROR(SEARCH("▼Select Field",G35)))</formula>
    </cfRule>
  </conditionalFormatting>
  <conditionalFormatting sqref="G39">
    <cfRule type="containsText" dxfId="51" priority="61" operator="containsText" text="▼Select Field">
      <formula>NOT(ISERROR(SEARCH("▼Select Field",G39)))</formula>
    </cfRule>
  </conditionalFormatting>
  <conditionalFormatting sqref="G43">
    <cfRule type="containsText" dxfId="50" priority="60" operator="containsText" text="▼Select Field">
      <formula>NOT(ISERROR(SEARCH("▼Select Field",G43)))</formula>
    </cfRule>
  </conditionalFormatting>
  <conditionalFormatting sqref="G47">
    <cfRule type="containsText" dxfId="49" priority="59" operator="containsText" text="▼Select Field">
      <formula>NOT(ISERROR(SEARCH("▼Select Field",G47)))</formula>
    </cfRule>
  </conditionalFormatting>
  <conditionalFormatting sqref="G55">
    <cfRule type="containsText" dxfId="48" priority="57" operator="containsText" text="▼Select Field">
      <formula>NOT(ISERROR(SEARCH("▼Select Field",G55)))</formula>
    </cfRule>
  </conditionalFormatting>
  <conditionalFormatting sqref="G59">
    <cfRule type="containsText" dxfId="47" priority="56" operator="containsText" text="▼Select Field">
      <formula>NOT(ISERROR(SEARCH("▼Select Field",G59)))</formula>
    </cfRule>
  </conditionalFormatting>
  <conditionalFormatting sqref="AC50">
    <cfRule type="containsBlanks" dxfId="46" priority="41">
      <formula>LEN(TRIM(AC50))=0</formula>
    </cfRule>
  </conditionalFormatting>
  <conditionalFormatting sqref="Z58">
    <cfRule type="containsBlanks" dxfId="45" priority="40">
      <formula>LEN(TRIM(Z58))=0</formula>
    </cfRule>
  </conditionalFormatting>
  <conditionalFormatting sqref="Z68 Z72 Z76 Z80 Z84 Z88 Z92">
    <cfRule type="containsBlanks" dxfId="44" priority="27">
      <formula>LEN(TRIM(Z68))=0</formula>
    </cfRule>
  </conditionalFormatting>
  <conditionalFormatting sqref="G66">
    <cfRule type="containsBlanks" dxfId="43" priority="52">
      <formula>LEN(TRIM(G66))=0</formula>
    </cfRule>
  </conditionalFormatting>
  <conditionalFormatting sqref="AC30">
    <cfRule type="containsBlanks" dxfId="42" priority="51">
      <formula>LEN(TRIM(AC30))=0</formula>
    </cfRule>
  </conditionalFormatting>
  <conditionalFormatting sqref="AC34">
    <cfRule type="containsBlanks" dxfId="41" priority="49">
      <formula>LEN(TRIM(AC34))=0</formula>
    </cfRule>
  </conditionalFormatting>
  <conditionalFormatting sqref="Z38">
    <cfRule type="containsBlanks" dxfId="40" priority="48">
      <formula>LEN(TRIM(Z38))=0</formula>
    </cfRule>
  </conditionalFormatting>
  <conditionalFormatting sqref="AC38">
    <cfRule type="containsBlanks" dxfId="39" priority="47">
      <formula>LEN(TRIM(AC38))=0</formula>
    </cfRule>
  </conditionalFormatting>
  <conditionalFormatting sqref="Z42">
    <cfRule type="containsBlanks" dxfId="38" priority="46">
      <formula>LEN(TRIM(Z42))=0</formula>
    </cfRule>
  </conditionalFormatting>
  <conditionalFormatting sqref="AC42">
    <cfRule type="containsBlanks" dxfId="37" priority="45">
      <formula>LEN(TRIM(AC42))=0</formula>
    </cfRule>
  </conditionalFormatting>
  <conditionalFormatting sqref="Z46">
    <cfRule type="containsBlanks" dxfId="36" priority="44">
      <formula>LEN(TRIM(Z46))=0</formula>
    </cfRule>
  </conditionalFormatting>
  <conditionalFormatting sqref="AC46">
    <cfRule type="containsBlanks" dxfId="35" priority="43">
      <formula>LEN(TRIM(AC46))=0</formula>
    </cfRule>
  </conditionalFormatting>
  <conditionalFormatting sqref="Z50">
    <cfRule type="containsBlanks" dxfId="34" priority="42">
      <formula>LEN(TRIM(Z50))=0</formula>
    </cfRule>
  </conditionalFormatting>
  <conditionalFormatting sqref="AC58">
    <cfRule type="containsBlanks" dxfId="33" priority="39">
      <formula>LEN(TRIM(AC58))=0</formula>
    </cfRule>
  </conditionalFormatting>
  <conditionalFormatting sqref="AE69 AE73 AE77 AE81 AE85 AE89 AE93">
    <cfRule type="containsBlanks" dxfId="32" priority="23">
      <formula>LEN(TRIM(AE69))=0</formula>
    </cfRule>
  </conditionalFormatting>
  <conditionalFormatting sqref="AC65">
    <cfRule type="containsBlanks" dxfId="31" priority="35">
      <formula>LEN(TRIM(AC65))=0</formula>
    </cfRule>
  </conditionalFormatting>
  <conditionalFormatting sqref="AE65">
    <cfRule type="containsBlanks" dxfId="30" priority="34">
      <formula>LEN(TRIM(AE65))=0</formula>
    </cfRule>
  </conditionalFormatting>
  <conditionalFormatting sqref="Z54">
    <cfRule type="containsBlanks" dxfId="29" priority="33">
      <formula>LEN(TRIM(Z54))=0</formula>
    </cfRule>
  </conditionalFormatting>
  <conditionalFormatting sqref="AC54">
    <cfRule type="containsBlanks" dxfId="28" priority="32">
      <formula>LEN(TRIM(AC54))=0</formula>
    </cfRule>
  </conditionalFormatting>
  <conditionalFormatting sqref="G68 G72 G76 G80 G84 G88 G92">
    <cfRule type="containsBlanks" dxfId="27" priority="30">
      <formula>LEN(TRIM(G68))=0</formula>
    </cfRule>
  </conditionalFormatting>
  <conditionalFormatting sqref="W68 W72 W76 W80 W84 W88 W92">
    <cfRule type="containsBlanks" dxfId="26" priority="29">
      <formula>LEN(TRIM(W68))=0</formula>
    </cfRule>
  </conditionalFormatting>
  <conditionalFormatting sqref="G70 G74 G78 G82 G86 G90 G94">
    <cfRule type="containsBlanks" dxfId="25" priority="28">
      <formula>LEN(TRIM(G70))=0</formula>
    </cfRule>
  </conditionalFormatting>
  <conditionalFormatting sqref="AC68 AC72 AC76 AC80 AC84 AC88 AC92">
    <cfRule type="containsBlanks" dxfId="24" priority="26">
      <formula>LEN(TRIM(AC68))=0</formula>
    </cfRule>
  </conditionalFormatting>
  <conditionalFormatting sqref="AA69 AA73 AA77 AA81 AA85 AA89 AA93">
    <cfRule type="containsBlanks" dxfId="23" priority="25">
      <formula>LEN(TRIM(AA69))=0</formula>
    </cfRule>
  </conditionalFormatting>
  <conditionalFormatting sqref="AC69 AC73 AC77 AC81 AC85 AC89 AC93">
    <cfRule type="containsBlanks" dxfId="22" priority="24">
      <formula>LEN(TRIM(AC69))=0</formula>
    </cfRule>
  </conditionalFormatting>
  <conditionalFormatting sqref="AA40:AC40">
    <cfRule type="containsBlanks" dxfId="21" priority="22">
      <formula>LEN(TRIM(AA40))=0</formula>
    </cfRule>
  </conditionalFormatting>
  <conditionalFormatting sqref="AA44:AC44">
    <cfRule type="containsBlanks" dxfId="20" priority="21">
      <formula>LEN(TRIM(AA44))=0</formula>
    </cfRule>
  </conditionalFormatting>
  <conditionalFormatting sqref="AA48:AC48">
    <cfRule type="containsBlanks" dxfId="19" priority="20">
      <formula>LEN(TRIM(AA48))=0</formula>
    </cfRule>
  </conditionalFormatting>
  <conditionalFormatting sqref="AA52:AC52">
    <cfRule type="containsBlanks" dxfId="18" priority="19">
      <formula>LEN(TRIM(AA52))=0</formula>
    </cfRule>
  </conditionalFormatting>
  <conditionalFormatting sqref="AA56:AC56">
    <cfRule type="containsBlanks" dxfId="17" priority="18">
      <formula>LEN(TRIM(AA56))=0</formula>
    </cfRule>
  </conditionalFormatting>
  <conditionalFormatting sqref="AA60:AC60">
    <cfRule type="containsBlanks" dxfId="16" priority="17">
      <formula>LEN(TRIM(AA60))=0</formula>
    </cfRule>
  </conditionalFormatting>
  <conditionalFormatting sqref="AA66:AC66">
    <cfRule type="containsBlanks" dxfId="15" priority="16">
      <formula>LEN(TRIM(AA66))=0</formula>
    </cfRule>
  </conditionalFormatting>
  <conditionalFormatting sqref="AA70:AC70">
    <cfRule type="containsBlanks" dxfId="14" priority="15">
      <formula>LEN(TRIM(AA70))=0</formula>
    </cfRule>
  </conditionalFormatting>
  <conditionalFormatting sqref="AA74:AC74">
    <cfRule type="containsBlanks" dxfId="13" priority="14">
      <formula>LEN(TRIM(AA74))=0</formula>
    </cfRule>
  </conditionalFormatting>
  <conditionalFormatting sqref="AA78:AC78">
    <cfRule type="containsBlanks" dxfId="12" priority="13">
      <formula>LEN(TRIM(AA78))=0</formula>
    </cfRule>
  </conditionalFormatting>
  <conditionalFormatting sqref="AA82:AC82">
    <cfRule type="containsBlanks" dxfId="11" priority="12">
      <formula>LEN(TRIM(AA82))=0</formula>
    </cfRule>
  </conditionalFormatting>
  <conditionalFormatting sqref="AA86:AC86">
    <cfRule type="containsBlanks" dxfId="10" priority="11">
      <formula>LEN(TRIM(AA86))=0</formula>
    </cfRule>
  </conditionalFormatting>
  <conditionalFormatting sqref="AA90:AC90">
    <cfRule type="containsBlanks" dxfId="9" priority="10">
      <formula>LEN(TRIM(AA90))=0</formula>
    </cfRule>
  </conditionalFormatting>
  <conditionalFormatting sqref="AA94:AC94">
    <cfRule type="containsBlanks" dxfId="8" priority="9">
      <formula>LEN(TRIM(AA94))=0</formula>
    </cfRule>
  </conditionalFormatting>
  <conditionalFormatting sqref="G65">
    <cfRule type="containsText" dxfId="7" priority="8" operator="containsText" text="▼Select">
      <formula>NOT(ISERROR(SEARCH("▼Select",G65)))</formula>
    </cfRule>
  </conditionalFormatting>
  <conditionalFormatting sqref="G69">
    <cfRule type="containsText" dxfId="6" priority="7" operator="containsText" text="▼Select">
      <formula>NOT(ISERROR(SEARCH("▼Select",G69)))</formula>
    </cfRule>
  </conditionalFormatting>
  <conditionalFormatting sqref="G73">
    <cfRule type="containsText" dxfId="5" priority="6" operator="containsText" text="▼Select">
      <formula>NOT(ISERROR(SEARCH("▼Select",G73)))</formula>
    </cfRule>
  </conditionalFormatting>
  <conditionalFormatting sqref="G77">
    <cfRule type="containsText" dxfId="4" priority="5" operator="containsText" text="▼Select">
      <formula>NOT(ISERROR(SEARCH("▼Select",G77)))</formula>
    </cfRule>
  </conditionalFormatting>
  <conditionalFormatting sqref="G81">
    <cfRule type="containsText" dxfId="3" priority="4" operator="containsText" text="▼Select">
      <formula>NOT(ISERROR(SEARCH("▼Select",G81)))</formula>
    </cfRule>
  </conditionalFormatting>
  <conditionalFormatting sqref="G85">
    <cfRule type="containsText" dxfId="2" priority="3" operator="containsText" text="▼Select">
      <formula>NOT(ISERROR(SEARCH("▼Select",G85)))</formula>
    </cfRule>
  </conditionalFormatting>
  <conditionalFormatting sqref="G89">
    <cfRule type="containsText" dxfId="1" priority="2" operator="containsText" text="▼Select">
      <formula>NOT(ISERROR(SEARCH("▼Select",G89)))</formula>
    </cfRule>
  </conditionalFormatting>
  <conditionalFormatting sqref="G93">
    <cfRule type="containsText" dxfId="0" priority="1" operator="containsText" text="▼Select">
      <formula>NOT(ISERROR(SEARCH("▼Select",G93)))</formula>
    </cfRule>
  </conditionalFormatting>
  <hyperlinks>
    <hyperlink ref="K24:Y24" r:id="rId1" display="Course Registration Guide for PEARL" xr:uid="{00000000-0004-0000-0300-000000000000}"/>
  </hyperlinks>
  <pageMargins left="0.45" right="0.39370078740157483" top="0.35433070866141736" bottom="0.35433070866141736" header="0.31496062992125984" footer="0.31496062992125984"/>
  <pageSetup paperSize="9" fitToHeight="0" orientation="portrait" r:id="rId2"/>
  <rowBreaks count="1" manualBreakCount="1">
    <brk id="103" max="30"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'drop down list'!$D$1:$D$6</xm:f>
          </x14:formula1>
          <xm:sqref>G65 G69 G73 G77 G81 G85 G89 G93</xm:sqref>
        </x14:dataValidation>
        <x14:dataValidation type="list" allowBlank="1" showInputMessage="1" showErrorMessage="1" xr:uid="{00000000-0002-0000-0300-000001000000}">
          <x14:formula1>
            <xm:f>'drop down list'!$C$1:$C$3</xm:f>
          </x14:formula1>
          <xm:sqref>Q9</xm:sqref>
        </x14:dataValidation>
        <x14:dataValidation type="list" allowBlank="1" showInputMessage="1" showErrorMessage="1" xr:uid="{00000000-0002-0000-0300-000002000000}">
          <x14:formula1>
            <xm:f>'drop down list'!$B$1:$B$4</xm:f>
          </x14:formula1>
          <xm:sqref>W8</xm:sqref>
        </x14:dataValidation>
        <x14:dataValidation type="list" allowBlank="1" showInputMessage="1" showErrorMessage="1" xr:uid="{00000000-0002-0000-0300-000003000000}">
          <x14:formula1>
            <xm:f>'drop down list'!$A$1:$A$3</xm:f>
          </x14:formula1>
          <xm:sqref>G12:H12</xm:sqref>
        </x14:dataValidation>
        <x14:dataValidation type="list" allowBlank="1" showInputMessage="1" showErrorMessage="1" xr:uid="{00000000-0002-0000-0300-000004000000}">
          <x14:formula1>
            <xm:f>'drop down list'!$F$1:$F$13</xm:f>
          </x14:formula1>
          <xm:sqref>G55 G31 G35 G39 G43 G47 G51 G59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zoomScale="115" zoomScaleNormal="115" workbookViewId="0">
      <selection activeCell="D14" sqref="D14"/>
    </sheetView>
  </sheetViews>
  <sheetFormatPr defaultRowHeight="13.5"/>
  <cols>
    <col min="2" max="2" width="33.625" bestFit="1" customWidth="1"/>
    <col min="3" max="3" width="10.125" bestFit="1" customWidth="1"/>
    <col min="4" max="4" width="37.625" bestFit="1" customWidth="1"/>
    <col min="6" max="6" width="63.125" bestFit="1" customWidth="1"/>
    <col min="7" max="7" width="64.25" bestFit="1" customWidth="1"/>
    <col min="8" max="10" width="3.75" bestFit="1" customWidth="1"/>
    <col min="11" max="11" width="6.75" bestFit="1" customWidth="1"/>
  </cols>
  <sheetData>
    <row r="1" spans="1:11">
      <c r="A1" t="s">
        <v>53</v>
      </c>
      <c r="B1" t="s">
        <v>53</v>
      </c>
      <c r="C1" t="s">
        <v>53</v>
      </c>
      <c r="D1" t="s">
        <v>141</v>
      </c>
      <c r="E1" t="s">
        <v>53</v>
      </c>
      <c r="F1" t="s">
        <v>141</v>
      </c>
      <c r="G1" s="42" t="s">
        <v>149</v>
      </c>
      <c r="H1" s="42"/>
      <c r="I1" s="42"/>
      <c r="J1" s="42"/>
      <c r="K1" s="42"/>
    </row>
    <row r="2" spans="1:11">
      <c r="A2" t="s">
        <v>3</v>
      </c>
      <c r="B2" t="s">
        <v>54</v>
      </c>
      <c r="C2" t="s">
        <v>63</v>
      </c>
      <c r="D2" t="s">
        <v>57</v>
      </c>
      <c r="E2" t="s">
        <v>59</v>
      </c>
      <c r="F2" s="42" t="s">
        <v>127</v>
      </c>
      <c r="G2" s="42" t="s">
        <v>139</v>
      </c>
      <c r="H2" s="42" t="s">
        <v>114</v>
      </c>
      <c r="I2" s="42" t="s">
        <v>115</v>
      </c>
      <c r="J2" s="42" t="s">
        <v>144</v>
      </c>
      <c r="K2" s="42" t="s">
        <v>116</v>
      </c>
    </row>
    <row r="3" spans="1:11">
      <c r="B3" t="s">
        <v>55</v>
      </c>
      <c r="C3" t="s">
        <v>64</v>
      </c>
      <c r="D3" t="s">
        <v>58</v>
      </c>
      <c r="E3" t="s">
        <v>60</v>
      </c>
      <c r="F3" s="42" t="s">
        <v>128</v>
      </c>
      <c r="G3" s="42" t="s">
        <v>139</v>
      </c>
      <c r="H3" s="42" t="s">
        <v>114</v>
      </c>
      <c r="I3" s="42" t="s">
        <v>117</v>
      </c>
      <c r="J3" s="42" t="s">
        <v>144</v>
      </c>
      <c r="K3" s="42" t="s">
        <v>116</v>
      </c>
    </row>
    <row r="4" spans="1:11">
      <c r="B4" t="s">
        <v>56</v>
      </c>
      <c r="D4" t="s">
        <v>217</v>
      </c>
      <c r="E4" t="s">
        <v>61</v>
      </c>
      <c r="F4" s="42" t="s">
        <v>130</v>
      </c>
      <c r="G4" s="42" t="s">
        <v>139</v>
      </c>
      <c r="H4" s="42" t="s">
        <v>114</v>
      </c>
      <c r="I4" s="42" t="s">
        <v>118</v>
      </c>
      <c r="J4" s="42" t="s">
        <v>144</v>
      </c>
      <c r="K4" s="42" t="s">
        <v>116</v>
      </c>
    </row>
    <row r="5" spans="1:11">
      <c r="D5" t="s">
        <v>216</v>
      </c>
      <c r="F5" s="42" t="s">
        <v>129</v>
      </c>
      <c r="G5" s="42" t="s">
        <v>139</v>
      </c>
      <c r="H5" s="42" t="s">
        <v>114</v>
      </c>
      <c r="I5" s="42" t="s">
        <v>118</v>
      </c>
      <c r="J5" s="42" t="s">
        <v>145</v>
      </c>
      <c r="K5" s="42" t="s">
        <v>116</v>
      </c>
    </row>
    <row r="6" spans="1:11">
      <c r="D6" t="s">
        <v>62</v>
      </c>
      <c r="F6" s="42" t="s">
        <v>131</v>
      </c>
      <c r="G6" s="2" t="s">
        <v>142</v>
      </c>
      <c r="H6" s="42" t="s">
        <v>119</v>
      </c>
      <c r="I6" s="42" t="s">
        <v>115</v>
      </c>
      <c r="J6" s="42" t="s">
        <v>144</v>
      </c>
      <c r="K6" s="42" t="s">
        <v>120</v>
      </c>
    </row>
    <row r="7" spans="1:11">
      <c r="F7" s="42" t="s">
        <v>132</v>
      </c>
      <c r="G7" s="2" t="s">
        <v>142</v>
      </c>
      <c r="H7" s="42" t="s">
        <v>119</v>
      </c>
      <c r="I7" s="42" t="s">
        <v>121</v>
      </c>
      <c r="J7" s="42" t="s">
        <v>144</v>
      </c>
      <c r="K7" s="42" t="s">
        <v>120</v>
      </c>
    </row>
    <row r="8" spans="1:11">
      <c r="F8" s="42" t="s">
        <v>133</v>
      </c>
      <c r="G8" s="2" t="s">
        <v>142</v>
      </c>
      <c r="H8" s="42" t="s">
        <v>119</v>
      </c>
      <c r="I8" s="42" t="s">
        <v>122</v>
      </c>
      <c r="J8" s="42" t="s">
        <v>144</v>
      </c>
      <c r="K8" s="42" t="s">
        <v>120</v>
      </c>
    </row>
    <row r="9" spans="1:11">
      <c r="F9" s="42" t="s">
        <v>134</v>
      </c>
      <c r="G9" s="2" t="s">
        <v>143</v>
      </c>
      <c r="H9" s="42" t="s">
        <v>123</v>
      </c>
      <c r="I9" s="42" t="s">
        <v>121</v>
      </c>
      <c r="J9" s="42" t="s">
        <v>144</v>
      </c>
      <c r="K9" s="42" t="s">
        <v>124</v>
      </c>
    </row>
    <row r="10" spans="1:11">
      <c r="F10" s="42" t="s">
        <v>135</v>
      </c>
      <c r="G10" s="2" t="s">
        <v>143</v>
      </c>
      <c r="H10" s="42" t="s">
        <v>123</v>
      </c>
      <c r="I10" s="42" t="s">
        <v>125</v>
      </c>
      <c r="J10" s="42" t="s">
        <v>144</v>
      </c>
      <c r="K10" s="42" t="s">
        <v>124</v>
      </c>
    </row>
    <row r="11" spans="1:11">
      <c r="F11" s="42" t="s">
        <v>136</v>
      </c>
      <c r="G11" s="2" t="s">
        <v>143</v>
      </c>
      <c r="H11" s="42" t="s">
        <v>123</v>
      </c>
      <c r="I11" s="42" t="s">
        <v>126</v>
      </c>
      <c r="J11" s="42" t="s">
        <v>144</v>
      </c>
      <c r="K11" s="42" t="s">
        <v>124</v>
      </c>
    </row>
    <row r="12" spans="1:11">
      <c r="F12" s="42" t="s">
        <v>137</v>
      </c>
      <c r="G12" s="2" t="s">
        <v>143</v>
      </c>
      <c r="H12" s="42" t="s">
        <v>123</v>
      </c>
      <c r="I12" s="42" t="s">
        <v>126</v>
      </c>
      <c r="J12" s="42" t="s">
        <v>145</v>
      </c>
      <c r="K12" s="42" t="s">
        <v>124</v>
      </c>
    </row>
    <row r="13" spans="1:11">
      <c r="F13" s="42" t="s">
        <v>138</v>
      </c>
      <c r="G13" s="2" t="s">
        <v>143</v>
      </c>
      <c r="H13" s="42" t="s">
        <v>123</v>
      </c>
      <c r="I13" s="42" t="s">
        <v>123</v>
      </c>
      <c r="J13" s="42" t="s">
        <v>144</v>
      </c>
      <c r="K13" s="42" t="s">
        <v>124</v>
      </c>
    </row>
  </sheetData>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■Application for the Transfer</vt:lpstr>
      <vt:lpstr>■List of Class Times</vt:lpstr>
      <vt:lpstr>example</vt:lpstr>
      <vt:lpstr>会議資料イメージ</vt:lpstr>
      <vt:lpstr>drop down list</vt:lpstr>
      <vt:lpstr>'■Application for the Transfer'!Print_Area</vt:lpstr>
      <vt:lpstr>'■List of Class Times'!Print_Area</vt:lpstr>
      <vt:lpstr>example!Print_Area</vt:lpstr>
      <vt:lpstr>会議資料イメージ!Print_Area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2024-05-08T08:00:00Z</dcterms:modified>
</cp:coreProperties>
</file>