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66"/>
  <workbookPr filterPrivacy="1" defaultThemeVersion="124226"/>
  <xr:revisionPtr revIDLastSave="0" documentId="13_ncr:1_{23C4839C-2221-440F-A2F7-3423EA9112CD}" xr6:coauthVersionLast="36" xr6:coauthVersionMax="36" xr10:uidLastSave="{00000000-0000-0000-0000-000000000000}"/>
  <bookViews>
    <workbookView xWindow="0" yWindow="0" windowWidth="19200" windowHeight="8190" xr2:uid="{00000000-000D-0000-FFFF-FFFF00000000}"/>
  </bookViews>
  <sheets>
    <sheet name="■Application for the Transfer" sheetId="5" r:id="rId1"/>
    <sheet name="■List of Class Times" sheetId="4" r:id="rId2"/>
    <sheet name="example" sheetId="8" r:id="rId3"/>
    <sheet name="drop down list" sheetId="2" r:id="rId4"/>
  </sheets>
  <definedNames>
    <definedName name="_xlnm.Print_Area" localSheetId="0">'■Application for the Transfer'!$A$1:$AE$105</definedName>
    <definedName name="_xlnm.Print_Area" localSheetId="1">'■List of Class Times'!$A$1:$H$22</definedName>
    <definedName name="_xlnm.Print_Area" localSheetId="2">example!$A$1:$AE$105</definedName>
  </definedNames>
  <calcPr calcId="191029"/>
</workbook>
</file>

<file path=xl/calcChain.xml><?xml version="1.0" encoding="utf-8"?>
<calcChain xmlns="http://schemas.openxmlformats.org/spreadsheetml/2006/main">
  <c r="M100" i="5" l="1"/>
  <c r="G100" i="5"/>
  <c r="AF94" i="5"/>
  <c r="AF90" i="5"/>
  <c r="N99" i="5" s="1"/>
  <c r="AF86" i="5"/>
  <c r="AF82" i="5"/>
  <c r="AF78" i="5"/>
  <c r="AF74" i="5"/>
  <c r="AF70" i="5"/>
  <c r="AF66" i="5"/>
  <c r="AF60" i="5"/>
  <c r="AF56" i="5"/>
  <c r="AF52" i="5"/>
  <c r="AF48" i="5"/>
  <c r="AF44" i="5"/>
  <c r="AF40" i="5"/>
  <c r="AF36" i="5"/>
  <c r="AF32" i="5"/>
  <c r="G99" i="5" l="1"/>
  <c r="AQ99" i="5" l="1"/>
  <c r="AN93" i="5"/>
  <c r="AN89" i="5"/>
  <c r="AN85" i="5"/>
  <c r="AN81" i="5"/>
  <c r="AN77" i="5"/>
  <c r="AN73" i="5"/>
  <c r="AN69" i="5"/>
  <c r="AN65" i="5"/>
  <c r="AL59" i="5"/>
  <c r="AN59" i="5" s="1"/>
  <c r="AL55" i="5"/>
  <c r="AN55" i="5" s="1"/>
  <c r="AL51" i="5"/>
  <c r="AN51" i="5" s="1"/>
  <c r="AL47" i="5"/>
  <c r="AN47" i="5" s="1"/>
  <c r="AL43" i="5"/>
  <c r="AN43" i="5" s="1"/>
  <c r="AL39" i="5"/>
  <c r="AN39" i="5" s="1"/>
  <c r="AL35" i="5"/>
  <c r="AN35" i="5" s="1"/>
  <c r="AN31" i="5"/>
  <c r="AL31" i="5"/>
  <c r="G60" i="8"/>
  <c r="AA59" i="8"/>
  <c r="G56" i="8"/>
  <c r="AA55" i="8"/>
  <c r="G52" i="8"/>
  <c r="AA51" i="8"/>
  <c r="G48" i="8"/>
  <c r="AA47" i="8"/>
  <c r="G44" i="8"/>
  <c r="AA43" i="8"/>
  <c r="G40" i="8"/>
  <c r="AA39" i="8"/>
  <c r="G36" i="8"/>
  <c r="AA35" i="8"/>
  <c r="G32" i="8"/>
  <c r="AA31" i="8"/>
  <c r="B22" i="4"/>
  <c r="B21" i="4"/>
  <c r="B20" i="4"/>
  <c r="B19" i="4"/>
  <c r="B18" i="4"/>
  <c r="B17" i="4"/>
  <c r="B16" i="4"/>
  <c r="B15" i="4"/>
  <c r="B14" i="4"/>
  <c r="B13" i="4"/>
  <c r="B12" i="4"/>
  <c r="B11" i="4"/>
  <c r="B10" i="4"/>
  <c r="B9" i="4"/>
  <c r="B8" i="4"/>
  <c r="B7" i="4"/>
  <c r="AA59" i="5"/>
  <c r="AA55" i="5"/>
  <c r="AA51" i="5"/>
  <c r="AA47" i="5"/>
  <c r="AA43" i="5"/>
  <c r="AA39" i="5"/>
  <c r="AA35" i="5"/>
  <c r="AA31" i="5"/>
  <c r="G32" i="5"/>
  <c r="G60" i="5"/>
  <c r="G56" i="5"/>
  <c r="G52" i="5"/>
  <c r="G48" i="5"/>
  <c r="G44" i="5"/>
  <c r="G40" i="5"/>
  <c r="G36" i="5"/>
  <c r="G4" i="4" l="1"/>
  <c r="G3" i="4"/>
  <c r="AQ106" i="5" l="1"/>
  <c r="AQ105" i="5"/>
  <c r="AQ104" i="5"/>
  <c r="AQ103" i="5"/>
  <c r="AQ102" i="5"/>
  <c r="AQ101" i="5"/>
  <c r="AQ100" i="5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作成者</author>
  </authors>
  <commentList>
    <comment ref="AI23" authorId="0" shapeId="0" xr:uid="{00000000-0006-0000-0000-000001000000}">
      <text>
        <r>
          <rPr>
            <sz val="9"/>
            <color indexed="81"/>
            <rFont val="ＭＳ Ｐゴシック"/>
            <family val="3"/>
            <charset val="128"/>
          </rPr>
          <t>Make → Start</t>
        </r>
      </text>
    </comment>
    <comment ref="W30" authorId="0" shapeId="0" xr:uid="{00000000-0006-0000-0000-000002000000}">
      <text>
        <r>
          <rPr>
            <b/>
            <sz val="9"/>
            <color indexed="81"/>
            <rFont val="MS P ゴシック"/>
            <family val="3"/>
            <charset val="128"/>
          </rPr>
          <t>[Note]
A classification (credit or ECTS) must be included in "Credits:" section.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作成者</author>
  </authors>
  <commentList>
    <comment ref="W30" authorId="0" shapeId="0" xr:uid="{00000000-0006-0000-0200-000001000000}">
      <text>
        <r>
          <rPr>
            <b/>
            <sz val="9"/>
            <color indexed="81"/>
            <rFont val="MS P ゴシック"/>
            <family val="3"/>
            <charset val="128"/>
          </rPr>
          <t>[Note]
A classification (credit or ECTS) must be included in "Credits:" section.</t>
        </r>
      </text>
    </comment>
  </commentList>
</comments>
</file>

<file path=xl/sharedStrings.xml><?xml version="1.0" encoding="utf-8"?>
<sst xmlns="http://schemas.openxmlformats.org/spreadsheetml/2006/main" count="836" uniqueCount="247">
  <si>
    <t>090-1234-5678</t>
    <phoneticPr fontId="1"/>
  </si>
  <si>
    <t>1</t>
    <phoneticPr fontId="1"/>
  </si>
  <si>
    <t>(</t>
    <phoneticPr fontId="1"/>
  </si>
  <si>
    <t>○</t>
    <phoneticPr fontId="1"/>
  </si>
  <si>
    <t>単位数</t>
    <rPh sb="0" eb="3">
      <t>タンイスウ</t>
    </rPh>
    <phoneticPr fontId="1"/>
  </si>
  <si>
    <t>-</t>
    <phoneticPr fontId="1"/>
  </si>
  <si>
    <t>3</t>
    <phoneticPr fontId="1"/>
  </si>
  <si>
    <t>4</t>
    <phoneticPr fontId="1"/>
  </si>
  <si>
    <t>A</t>
    <phoneticPr fontId="1"/>
  </si>
  <si>
    <t>2</t>
    <phoneticPr fontId="1"/>
  </si>
  <si>
    <t>採点年度</t>
    <rPh sb="0" eb="2">
      <t>サイテン</t>
    </rPh>
    <rPh sb="2" eb="4">
      <t>ネンド</t>
    </rPh>
    <phoneticPr fontId="1"/>
  </si>
  <si>
    <t>開講学期</t>
    <rPh sb="0" eb="2">
      <t>カイコウ</t>
    </rPh>
    <rPh sb="2" eb="4">
      <t>ガッキ</t>
    </rPh>
    <phoneticPr fontId="1"/>
  </si>
  <si>
    <t>履修学年</t>
    <rPh sb="0" eb="2">
      <t>リシュウ</t>
    </rPh>
    <rPh sb="2" eb="4">
      <t>ガクネン</t>
    </rPh>
    <phoneticPr fontId="1"/>
  </si>
  <si>
    <t>ryutaro.keio@keio.jp</t>
    <phoneticPr fontId="1"/>
  </si>
  <si>
    <t>0</t>
    <phoneticPr fontId="1"/>
  </si>
  <si>
    <t>International Trade</t>
    <phoneticPr fontId="1"/>
  </si>
  <si>
    <t>40</t>
    <phoneticPr fontId="1"/>
  </si>
  <si>
    <t>22</t>
    <phoneticPr fontId="1"/>
  </si>
  <si>
    <t>6ECTS</t>
    <phoneticPr fontId="1"/>
  </si>
  <si>
    <t>4ECTS</t>
    <phoneticPr fontId="1"/>
  </si>
  <si>
    <t>B+</t>
    <phoneticPr fontId="1"/>
  </si>
  <si>
    <t>Health Economics</t>
    <phoneticPr fontId="1"/>
  </si>
  <si>
    <t>A-</t>
    <phoneticPr fontId="1"/>
  </si>
  <si>
    <t>Public Policy</t>
    <phoneticPr fontId="1"/>
  </si>
  <si>
    <t>Science of Business</t>
    <phoneticPr fontId="1"/>
  </si>
  <si>
    <t>Tennis</t>
    <phoneticPr fontId="1"/>
  </si>
  <si>
    <t>2ECTS</t>
    <phoneticPr fontId="1"/>
  </si>
  <si>
    <t>分野1</t>
    <rPh sb="0" eb="2">
      <t>ブンヤ</t>
    </rPh>
    <phoneticPr fontId="1"/>
  </si>
  <si>
    <t>分野2</t>
    <rPh sb="0" eb="2">
      <t>ブンヤ</t>
    </rPh>
    <phoneticPr fontId="1"/>
  </si>
  <si>
    <t>分野3</t>
    <rPh sb="0" eb="2">
      <t>ブンヤ</t>
    </rPh>
    <phoneticPr fontId="1"/>
  </si>
  <si>
    <t>手動追加</t>
    <rPh sb="0" eb="2">
      <t>シュドウ</t>
    </rPh>
    <rPh sb="2" eb="4">
      <t>ツイカ</t>
    </rPh>
    <phoneticPr fontId="1"/>
  </si>
  <si>
    <t>1.</t>
    <phoneticPr fontId="1"/>
  </si>
  <si>
    <t>2.</t>
    <phoneticPr fontId="1"/>
  </si>
  <si>
    <t>3.</t>
    <phoneticPr fontId="1"/>
  </si>
  <si>
    <t>hiyoshi-kei@adst.keio.ac.jp</t>
    <phoneticPr fontId="1"/>
  </si>
  <si>
    <t>mita-kei@adst.keio.ac.jp</t>
    <phoneticPr fontId="1"/>
  </si>
  <si>
    <t>4.</t>
    <phoneticPr fontId="1"/>
  </si>
  <si>
    <t>5.</t>
    <phoneticPr fontId="1"/>
  </si>
  <si>
    <t>科目CD</t>
    <rPh sb="0" eb="2">
      <t>カモク</t>
    </rPh>
    <phoneticPr fontId="1"/>
  </si>
  <si>
    <t>I hereby apply for the transfer of credits and period of enrollment from overseas University.</t>
    <phoneticPr fontId="1"/>
  </si>
  <si>
    <t>Name:</t>
    <phoneticPr fontId="1"/>
  </si>
  <si>
    <t>E-mail:</t>
    <phoneticPr fontId="1"/>
  </si>
  <si>
    <t>Host University:</t>
    <phoneticPr fontId="1"/>
  </si>
  <si>
    <t>Location (Country):</t>
    <phoneticPr fontId="1"/>
  </si>
  <si>
    <t>Inclusion of Period of Study Abroad to Enrollment Period:</t>
    <phoneticPr fontId="1"/>
  </si>
  <si>
    <t>Number of Credits Required for Advancement or Graduation:</t>
    <phoneticPr fontId="1"/>
  </si>
  <si>
    <t>○Documents to Attach:</t>
    <phoneticPr fontId="1"/>
  </si>
  <si>
    <t>○Instructions on filling out this form:</t>
    <phoneticPr fontId="1"/>
  </si>
  <si>
    <t>No.</t>
    <phoneticPr fontId="1"/>
  </si>
  <si>
    <t>No.</t>
    <phoneticPr fontId="1"/>
  </si>
  <si>
    <t>■Academic Advisor Use Only</t>
    <phoneticPr fontId="1"/>
  </si>
  <si>
    <t>Number of courses:</t>
    <phoneticPr fontId="1"/>
  </si>
  <si>
    <t>Number or Credits:</t>
    <phoneticPr fontId="1"/>
  </si>
  <si>
    <t>Date:　　   /  　　 / 　　　</t>
    <phoneticPr fontId="1"/>
  </si>
  <si>
    <t>Academic Advisor (Mita)：</t>
    <phoneticPr fontId="1"/>
  </si>
  <si>
    <t>Academic Advisor (Hiyoshi)：</t>
    <phoneticPr fontId="1"/>
  </si>
  <si>
    <t>Course Title</t>
    <phoneticPr fontId="1"/>
  </si>
  <si>
    <t>min</t>
    <phoneticPr fontId="1"/>
  </si>
  <si>
    <t>▼Select</t>
  </si>
  <si>
    <t>▼Select</t>
    <phoneticPr fontId="1"/>
  </si>
  <si>
    <t>Exchange（Keio International Center）</t>
    <phoneticPr fontId="1"/>
  </si>
  <si>
    <t>Exchange（Faculty-wide）</t>
    <phoneticPr fontId="1"/>
  </si>
  <si>
    <t>Private</t>
    <phoneticPr fontId="1"/>
  </si>
  <si>
    <t>Core Courses</t>
    <phoneticPr fontId="1"/>
  </si>
  <si>
    <t>Foundation Courses</t>
    <phoneticPr fontId="1"/>
  </si>
  <si>
    <t>PEARL</t>
    <phoneticPr fontId="1"/>
  </si>
  <si>
    <t>A</t>
    <phoneticPr fontId="1"/>
  </si>
  <si>
    <t>B</t>
    <phoneticPr fontId="1"/>
  </si>
  <si>
    <t xml:space="preserve">Optional Courses </t>
    <phoneticPr fontId="1"/>
  </si>
  <si>
    <t>Include</t>
    <phoneticPr fontId="1"/>
  </si>
  <si>
    <t>Not include</t>
    <phoneticPr fontId="1"/>
  </si>
  <si>
    <t>Phone No.:</t>
    <phoneticPr fontId="1"/>
  </si>
  <si>
    <t xml:space="preserve">   ②For the field, please refer to the</t>
    <phoneticPr fontId="1"/>
  </si>
  <si>
    <t>Faculty of Economics</t>
    <phoneticPr fontId="1"/>
  </si>
  <si>
    <t>Year-Level:</t>
    <phoneticPr fontId="1"/>
  </si>
  <si>
    <t>Student ID No.:</t>
    <phoneticPr fontId="1"/>
  </si>
  <si>
    <r>
      <t>Class:</t>
    </r>
    <r>
      <rPr>
        <u/>
        <sz val="11"/>
        <color theme="1"/>
        <rFont val="ＭＳ Ｐゴシック"/>
        <family val="3"/>
        <charset val="128"/>
        <scheme val="minor"/>
      </rPr>
      <t xml:space="preserve"> P</t>
    </r>
    <phoneticPr fontId="1"/>
  </si>
  <si>
    <t xml:space="preserve">
Type of study abroad:</t>
    <phoneticPr fontId="1"/>
  </si>
  <si>
    <t>Number of Credits Earned at Tokyo Institute of Technology:</t>
    <phoneticPr fontId="1"/>
  </si>
  <si>
    <t>Period of Study Abroad:</t>
    <phoneticPr fontId="1"/>
  </si>
  <si>
    <t>yyyy/mm/dd</t>
    <phoneticPr fontId="1"/>
  </si>
  <si>
    <t xml:space="preserve"> Date:</t>
  </si>
  <si>
    <t>■How to Apply</t>
    <phoneticPr fontId="1"/>
  </si>
  <si>
    <t>and attach other required documents.</t>
    <phoneticPr fontId="1"/>
  </si>
  <si>
    <t>Send this Excel file to the email address below.</t>
    <phoneticPr fontId="1"/>
  </si>
  <si>
    <t>　　Faculty of Economics：</t>
    <phoneticPr fontId="1"/>
  </si>
  <si>
    <t>Hiyoshi</t>
    <phoneticPr fontId="1"/>
  </si>
  <si>
    <t>Mita</t>
    <phoneticPr fontId="1"/>
  </si>
  <si>
    <t>※Subject of the email must be "Application for the Transfer from Oversea University (your name)".</t>
    <phoneticPr fontId="1"/>
  </si>
  <si>
    <t xml:space="preserve">After a formal approval in the Faculty Meeting, </t>
    <phoneticPr fontId="1"/>
  </si>
  <si>
    <t>Application for the Transfer of Credits and Period of Enrollment from Overseas University</t>
    <phoneticPr fontId="1"/>
  </si>
  <si>
    <t>In case of substantial delay of application, the credits could not be transferred.</t>
    <phoneticPr fontId="1"/>
  </si>
  <si>
    <t>■Office Use Only</t>
    <phoneticPr fontId="1"/>
  </si>
  <si>
    <t>) more credits needed</t>
    <phoneticPr fontId="1"/>
  </si>
  <si>
    <t>) credits</t>
    <phoneticPr fontId="1"/>
  </si>
  <si>
    <t>※Student information and course titles are copied automatically</t>
    <phoneticPr fontId="1"/>
  </si>
  <si>
    <t xml:space="preserve">   from "■Application for the Transfer" sheet.</t>
    <phoneticPr fontId="1"/>
  </si>
  <si>
    <t>Period of enrollment:</t>
    <phoneticPr fontId="1"/>
  </si>
  <si>
    <t>Date:</t>
    <phoneticPr fontId="1"/>
  </si>
  <si>
    <t>・</t>
    <phoneticPr fontId="1"/>
  </si>
  <si>
    <t>■Caution：</t>
    <phoneticPr fontId="1"/>
  </si>
  <si>
    <t>Please consult with the staff of the Office of Student Services first if there are under unavoidable</t>
    <phoneticPr fontId="1"/>
  </si>
  <si>
    <t xml:space="preserve">circumstances. </t>
  </si>
  <si>
    <t>Ａ1</t>
    <phoneticPr fontId="1"/>
  </si>
  <si>
    <t>A1</t>
    <phoneticPr fontId="1"/>
  </si>
  <si>
    <t>Ａ2</t>
  </si>
  <si>
    <t>A2</t>
    <phoneticPr fontId="1"/>
  </si>
  <si>
    <t>Ａ3</t>
  </si>
  <si>
    <t>A3</t>
    <phoneticPr fontId="1"/>
  </si>
  <si>
    <t>Ａ4</t>
  </si>
  <si>
    <t>A4</t>
    <phoneticPr fontId="1"/>
  </si>
  <si>
    <t>Ａ5</t>
  </si>
  <si>
    <t>A5</t>
    <phoneticPr fontId="1"/>
  </si>
  <si>
    <t>Ａ6</t>
  </si>
  <si>
    <t>A6</t>
    <phoneticPr fontId="1"/>
  </si>
  <si>
    <t>Ａ7</t>
  </si>
  <si>
    <t>A7</t>
    <phoneticPr fontId="1"/>
  </si>
  <si>
    <t>Ａ8</t>
  </si>
  <si>
    <t>A8</t>
    <phoneticPr fontId="1"/>
  </si>
  <si>
    <t>Ｂ1</t>
    <phoneticPr fontId="1"/>
  </si>
  <si>
    <t>B1</t>
    <phoneticPr fontId="1"/>
  </si>
  <si>
    <t>Ｂ2</t>
  </si>
  <si>
    <t>B2</t>
    <phoneticPr fontId="1"/>
  </si>
  <si>
    <t>Ｂ3</t>
  </si>
  <si>
    <t>B3</t>
    <phoneticPr fontId="1"/>
  </si>
  <si>
    <t>Ｂ4</t>
  </si>
  <si>
    <t>B4</t>
    <phoneticPr fontId="1"/>
  </si>
  <si>
    <t>Ｂ5</t>
  </si>
  <si>
    <t>B5</t>
    <phoneticPr fontId="1"/>
  </si>
  <si>
    <t>Ｂ6</t>
  </si>
  <si>
    <t>B6</t>
    <phoneticPr fontId="1"/>
  </si>
  <si>
    <t>Ｂ7</t>
  </si>
  <si>
    <t>B7</t>
    <phoneticPr fontId="1"/>
  </si>
  <si>
    <t>Ｂ8</t>
  </si>
  <si>
    <t>B8</t>
    <phoneticPr fontId="1"/>
  </si>
  <si>
    <t>10</t>
    <phoneticPr fontId="1"/>
  </si>
  <si>
    <t>21</t>
    <phoneticPr fontId="1"/>
  </si>
  <si>
    <t>25471</t>
    <phoneticPr fontId="1"/>
  </si>
  <si>
    <t>22</t>
    <phoneticPr fontId="1"/>
  </si>
  <si>
    <t>23</t>
    <phoneticPr fontId="1"/>
  </si>
  <si>
    <t>40</t>
    <phoneticPr fontId="1"/>
  </si>
  <si>
    <t>25472</t>
  </si>
  <si>
    <t>30</t>
    <phoneticPr fontId="1"/>
  </si>
  <si>
    <t>39</t>
    <phoneticPr fontId="1"/>
  </si>
  <si>
    <t>50</t>
    <phoneticPr fontId="1"/>
  </si>
  <si>
    <t>25473</t>
  </si>
  <si>
    <t>31</t>
    <phoneticPr fontId="1"/>
  </si>
  <si>
    <t>32</t>
    <phoneticPr fontId="1"/>
  </si>
  <si>
    <t>General Education Courses [Type I]</t>
    <phoneticPr fontId="1"/>
  </si>
  <si>
    <t>General Education Courses [Type II]</t>
    <phoneticPr fontId="1"/>
  </si>
  <si>
    <t>General Education Courses [Type III](General Education Seminar)</t>
    <phoneticPr fontId="1"/>
  </si>
  <si>
    <t>General Education Courses [Type III](General Education/ Related)</t>
    <phoneticPr fontId="1"/>
  </si>
  <si>
    <t>Major Subjects Courses [Intro. Sbj. Mnd. Elective]</t>
    <phoneticPr fontId="1"/>
  </si>
  <si>
    <t>Major Subjects Courses [Advanced Courses]</t>
    <phoneticPr fontId="1"/>
  </si>
  <si>
    <t>Major Subjects Courses [Related Courses]</t>
    <phoneticPr fontId="1"/>
  </si>
  <si>
    <t>Elective ［Physical Education Lecture］</t>
    <phoneticPr fontId="1"/>
  </si>
  <si>
    <t>Elective ［Physical Education Seminar］</t>
    <phoneticPr fontId="1"/>
  </si>
  <si>
    <t>Elective [Physical Activity A]</t>
    <phoneticPr fontId="1"/>
  </si>
  <si>
    <t>Elective [Physical Activity B]</t>
    <phoneticPr fontId="1"/>
  </si>
  <si>
    <t>Elective [International Center, GIC]</t>
    <phoneticPr fontId="1"/>
  </si>
  <si>
    <t>ACCREDITED COURSE TAKEN ABROAD (GENERAL EDUCATION)</t>
  </si>
  <si>
    <t>▼Select Field</t>
  </si>
  <si>
    <t>▼Select Field</t>
    <phoneticPr fontId="1"/>
  </si>
  <si>
    <t>ACCREDITED COURSE TAKEN ABROAD (MAJOR SUBJECTS)</t>
  </si>
  <si>
    <t>ACCREDITED COURSE TAKEN ABROAD (ELECTIVE COURSES)</t>
  </si>
  <si>
    <t>51</t>
    <phoneticPr fontId="1"/>
  </si>
  <si>
    <t>52</t>
    <phoneticPr fontId="1"/>
  </si>
  <si>
    <t>★1: Major Subjects (Mandatory Elective in Introductory Subjects/ Advanced/ Related), General Education and Elective</t>
    <phoneticPr fontId="1"/>
  </si>
  <si>
    <t>★2: Foudation, Major Subjects (Core/ Mandatory in Introductory Subjects), Foreign Language and Optional</t>
    <phoneticPr fontId="1"/>
  </si>
  <si>
    <t xml:space="preserve">   ① Please refer to the example sheet since the application process for [A] and [B] differs as follows.</t>
    <phoneticPr fontId="1"/>
  </si>
  <si>
    <t>（Automatically entered）</t>
    <phoneticPr fontId="1"/>
  </si>
  <si>
    <t>Grade：</t>
    <phoneticPr fontId="1"/>
  </si>
  <si>
    <t>Course Registration Guide for PEARL</t>
  </si>
  <si>
    <t xml:space="preserve">and make an appointment for interview with an academic advisor. </t>
    <phoneticPr fontId="1"/>
  </si>
  <si>
    <t xml:space="preserve">A new Grade Report with an approved credits will be sent out to student's guarantor.  </t>
    <phoneticPr fontId="1"/>
  </si>
  <si>
    <t xml:space="preserve">   ③The course titles must be written correctly including "a or b" and "1 or 2".</t>
    <phoneticPr fontId="1"/>
  </si>
  <si>
    <t>Credits in Keio：</t>
    <phoneticPr fontId="1"/>
  </si>
  <si>
    <t>A1</t>
    <phoneticPr fontId="1"/>
  </si>
  <si>
    <t>A2</t>
  </si>
  <si>
    <t>A3</t>
  </si>
  <si>
    <t>A4</t>
  </si>
  <si>
    <t>A5</t>
  </si>
  <si>
    <t>A6</t>
  </si>
  <si>
    <t>A7</t>
  </si>
  <si>
    <t>A8</t>
  </si>
  <si>
    <t>B1</t>
    <phoneticPr fontId="1"/>
  </si>
  <si>
    <t>B2</t>
  </si>
  <si>
    <t>B3</t>
  </si>
  <si>
    <t>B4</t>
  </si>
  <si>
    <t>B5</t>
  </si>
  <si>
    <t>B6</t>
  </si>
  <si>
    <t>B7</t>
  </si>
  <si>
    <t>B8</t>
  </si>
  <si>
    <t>Course Information</t>
    <phoneticPr fontId="1"/>
  </si>
  <si>
    <t>EXAMPLE</t>
    <phoneticPr fontId="1"/>
  </si>
  <si>
    <t>KEIO, RYUTARO</t>
    <phoneticPr fontId="1"/>
  </si>
  <si>
    <t>France</t>
    <phoneticPr fontId="1"/>
  </si>
  <si>
    <t>Exchange（Faculty-wide）</t>
  </si>
  <si>
    <t>Include</t>
  </si>
  <si>
    <t>Major Subjects Courses [Advanced Courses]</t>
  </si>
  <si>
    <t>Major Subjects Courses [Related Courses]</t>
  </si>
  <si>
    <t>Elective [Physical Activity A]</t>
  </si>
  <si>
    <t>Applied Econometrics I</t>
    <phoneticPr fontId="1"/>
  </si>
  <si>
    <t>Core Courses</t>
  </si>
  <si>
    <t>Econometrics A, B</t>
    <phoneticPr fontId="1"/>
  </si>
  <si>
    <t>International Monetary Economics</t>
    <phoneticPr fontId="1"/>
  </si>
  <si>
    <t>International Finance B</t>
    <phoneticPr fontId="1"/>
  </si>
  <si>
    <t>58</t>
    <phoneticPr fontId="1"/>
  </si>
  <si>
    <t>Fill in the blanks highlited in yellow. (see example)</t>
    <phoneticPr fontId="1"/>
  </si>
  <si>
    <t>e.g.</t>
    <phoneticPr fontId="1"/>
  </si>
  <si>
    <t>Time per 
class</t>
    <phoneticPr fontId="1"/>
  </si>
  <si>
    <t>No. of classes
per week</t>
    <phoneticPr fontId="1"/>
  </si>
  <si>
    <t>No. of weeks</t>
    <phoneticPr fontId="1"/>
  </si>
  <si>
    <t>Total class time</t>
    <phoneticPr fontId="1"/>
  </si>
  <si>
    <r>
      <t>Have an interview with the academic adviso</t>
    </r>
    <r>
      <rPr>
        <sz val="11"/>
        <rFont val="ＭＳ Ｐゴシック"/>
        <family val="3"/>
        <charset val="128"/>
        <scheme val="minor"/>
      </rPr>
      <t>r</t>
    </r>
    <r>
      <rPr>
        <sz val="11"/>
        <color rgb="FFFFC000"/>
        <rFont val="ＭＳ Ｐゴシック"/>
        <family val="3"/>
        <charset val="128"/>
        <scheme val="minor"/>
      </rPr>
      <t>.</t>
    </r>
    <phoneticPr fontId="1"/>
  </si>
  <si>
    <t xml:space="preserve">   ③For courses in “★2” categories: Copies of Keio course syllabus.</t>
    <phoneticPr fontId="1"/>
  </si>
  <si>
    <t xml:space="preserve"> </t>
    <phoneticPr fontId="1"/>
  </si>
  <si>
    <t>Host University</t>
    <phoneticPr fontId="1"/>
  </si>
  <si>
    <t>Keio</t>
    <phoneticPr fontId="1"/>
  </si>
  <si>
    <t>Course title：</t>
    <phoneticPr fontId="1"/>
  </si>
  <si>
    <t>Field：</t>
    <phoneticPr fontId="1"/>
  </si>
  <si>
    <t>Field No.：</t>
    <phoneticPr fontId="1"/>
  </si>
  <si>
    <t>Credits earned：</t>
    <phoneticPr fontId="1"/>
  </si>
  <si>
    <t xml:space="preserve">Print both "Application for the Transfer"and "List of Class Times" sheets, </t>
    <phoneticPr fontId="1"/>
  </si>
  <si>
    <t>Bring application sheet and other required documents to Faculty of Economics Section in Office of Student Services,</t>
    <phoneticPr fontId="1"/>
  </si>
  <si>
    <t xml:space="preserve">※As a result of the interview, there are possibilities that the course titles are revised. </t>
    <phoneticPr fontId="1"/>
  </si>
  <si>
    <t xml:space="preserve">List of class times for courses for which you apply to be transferred
</t>
    <phoneticPr fontId="1"/>
  </si>
  <si>
    <t>-</t>
    <phoneticPr fontId="1"/>
  </si>
  <si>
    <t xml:space="preserve">   ①Academic transcript from host university and documents describing course details (e.g. course syllabus).</t>
    <phoneticPr fontId="1"/>
  </si>
  <si>
    <t>23456789</t>
    <phoneticPr fontId="1"/>
  </si>
  <si>
    <t>Keiyoh University</t>
    <phoneticPr fontId="1"/>
  </si>
  <si>
    <t>6ECTS</t>
  </si>
  <si>
    <t>2020/02/20</t>
    <phoneticPr fontId="1"/>
  </si>
  <si>
    <t>2020/06/10</t>
    <phoneticPr fontId="1"/>
  </si>
  <si>
    <t>2020/07/08</t>
    <phoneticPr fontId="1"/>
  </si>
  <si>
    <t>14</t>
    <phoneticPr fontId="1"/>
  </si>
  <si>
    <t>pass</t>
    <phoneticPr fontId="1"/>
  </si>
  <si>
    <t>Foreign Language Courses</t>
  </si>
  <si>
    <t>Mandatory courses, Introductory Subjects</t>
    <phoneticPr fontId="1"/>
  </si>
  <si>
    <t>2,2</t>
    <phoneticPr fontId="1"/>
  </si>
  <si>
    <t>[Ａ] Categories which require selecting a field: ★1</t>
    <phoneticPr fontId="1"/>
  </si>
  <si>
    <t>[Ｂ] Categories which require selecting a field and Keio's course title: ★2</t>
    <phoneticPr fontId="1"/>
  </si>
  <si>
    <t xml:space="preserve">   ②List of Class Times for courses for which you apply to be transferred （separate sheet）</t>
    <phoneticPr fontId="1"/>
  </si>
  <si>
    <t>[A] Categories which require selecting a field: ★1</t>
    <phoneticPr fontId="1"/>
  </si>
  <si>
    <t>[B] Categories which require selecting a field and Keio's course title: ★2</t>
    <phoneticPr fontId="1"/>
  </si>
  <si>
    <t>Start an application procedure as soon as returning to Keio.</t>
    <phoneticPr fontId="1"/>
  </si>
  <si>
    <t>I approve of the transfer of credits and period of enrollment as follows.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</si>
</sst>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8">
    <font>
      <sz val="11"/>
      <color theme="1"/>
      <name val="ＭＳ Ｐゴシック"/>
      <family val="2"/>
      <scheme val="minor"/>
    </font>
    <font>
      <sz val="6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10.5"/>
      <color theme="1"/>
      <name val="ＭＳ Ｐゴシック"/>
      <family val="3"/>
      <charset val="128"/>
      <scheme val="minor"/>
    </font>
    <font>
      <sz val="8"/>
      <color theme="1"/>
      <name val="ＭＳ Ｐゴシック"/>
      <family val="3"/>
      <charset val="128"/>
      <scheme val="minor"/>
    </font>
    <font>
      <sz val="11"/>
      <color rgb="FFFF0000"/>
      <name val="ＭＳ Ｐゴシック"/>
      <family val="3"/>
      <charset val="128"/>
      <scheme val="minor"/>
    </font>
    <font>
      <sz val="14"/>
      <color theme="1"/>
      <name val="ＭＳ Ｐゴシック"/>
      <family val="3"/>
      <charset val="128"/>
      <scheme val="minor"/>
    </font>
    <font>
      <sz val="11"/>
      <name val="ＭＳ Ｐゴシック"/>
      <family val="3"/>
      <charset val="128"/>
      <scheme val="minor"/>
    </font>
    <font>
      <b/>
      <sz val="11"/>
      <color rgb="FFFF0000"/>
      <name val="ＭＳ Ｐゴシック"/>
      <family val="3"/>
      <charset val="128"/>
      <scheme val="minor"/>
    </font>
    <font>
      <b/>
      <sz val="11"/>
      <color theme="1"/>
      <name val="ＭＳ Ｐゴシック"/>
      <family val="3"/>
      <charset val="128"/>
      <scheme val="minor"/>
    </font>
    <font>
      <u/>
      <sz val="11"/>
      <color theme="10"/>
      <name val="ＭＳ Ｐゴシック"/>
      <family val="2"/>
      <scheme val="minor"/>
    </font>
    <font>
      <u/>
      <sz val="10"/>
      <color theme="10"/>
      <name val="ＭＳ Ｐゴシック"/>
      <family val="2"/>
      <scheme val="minor"/>
    </font>
    <font>
      <u/>
      <sz val="11"/>
      <color theme="1"/>
      <name val="ＭＳ Ｐゴシック"/>
      <family val="3"/>
      <charset val="128"/>
      <scheme val="minor"/>
    </font>
    <font>
      <b/>
      <sz val="13"/>
      <color theme="1"/>
      <name val="ＭＳ Ｐゴシック"/>
      <family val="3"/>
      <charset val="128"/>
      <scheme val="minor"/>
    </font>
    <font>
      <sz val="9"/>
      <color theme="1"/>
      <name val="ＭＳ Ｐゴシック"/>
      <family val="3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b/>
      <sz val="9"/>
      <color indexed="81"/>
      <name val="MS P ゴシック"/>
      <family val="3"/>
      <charset val="128"/>
    </font>
    <font>
      <sz val="8.5"/>
      <color theme="1"/>
      <name val="ＭＳ Ｐゴシック"/>
      <family val="3"/>
      <charset val="128"/>
      <scheme val="minor"/>
    </font>
    <font>
      <sz val="9"/>
      <name val="ＭＳ Ｐゴシック"/>
      <family val="3"/>
      <charset val="128"/>
      <scheme val="minor"/>
    </font>
    <font>
      <b/>
      <sz val="72"/>
      <color rgb="FFFF0000"/>
      <name val="ＭＳ Ｐゴシック"/>
      <family val="3"/>
      <charset val="128"/>
      <scheme val="minor"/>
    </font>
    <font>
      <sz val="8.5"/>
      <color rgb="FFFF0000"/>
      <name val="ＭＳ Ｐゴシック"/>
      <family val="3"/>
      <charset val="128"/>
      <scheme val="minor"/>
    </font>
    <font>
      <u/>
      <sz val="11"/>
      <name val="ＭＳ Ｐゴシック"/>
      <family val="3"/>
      <charset val="128"/>
      <scheme val="minor"/>
    </font>
    <font>
      <b/>
      <sz val="11"/>
      <name val="ＭＳ Ｐゴシック"/>
      <family val="3"/>
      <charset val="128"/>
      <scheme val="minor"/>
    </font>
    <font>
      <sz val="11"/>
      <name val="ＭＳ Ｐゴシック"/>
      <family val="2"/>
      <scheme val="minor"/>
    </font>
    <font>
      <sz val="11"/>
      <color rgb="FFFFC000"/>
      <name val="ＭＳ Ｐゴシック"/>
      <family val="3"/>
      <charset val="128"/>
      <scheme val="minor"/>
    </font>
    <font>
      <sz val="14"/>
      <name val="ＭＳ Ｐゴシック"/>
      <family val="3"/>
      <charset val="128"/>
      <scheme val="minor"/>
    </font>
    <font>
      <sz val="10"/>
      <color rgb="FFFF0000"/>
      <name val="ＭＳ Ｐゴシック"/>
      <family val="3"/>
      <charset val="128"/>
      <scheme val="minor"/>
    </font>
    <font>
      <sz val="9"/>
      <color indexed="81"/>
      <name val="ＭＳ Ｐゴシック"/>
      <family val="3"/>
      <charset val="128"/>
    </font>
  </fonts>
  <fills count="7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C00000"/>
        <bgColor indexed="64"/>
      </patternFill>
    </fill>
  </fills>
  <borders count="4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tted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/>
      <top style="double">
        <color indexed="64"/>
      </top>
      <bottom style="double">
        <color indexed="64"/>
      </bottom>
      <diagonal/>
    </border>
    <border>
      <left/>
      <right style="thin">
        <color indexed="64"/>
      </right>
      <top style="double">
        <color indexed="64"/>
      </top>
      <bottom style="double">
        <color indexed="64"/>
      </bottom>
      <diagonal/>
    </border>
    <border>
      <left/>
      <right/>
      <top style="double">
        <color indexed="64"/>
      </top>
      <bottom style="double">
        <color indexed="64"/>
      </bottom>
      <diagonal/>
    </border>
    <border>
      <left/>
      <right style="hair">
        <color indexed="64"/>
      </right>
      <top style="double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double">
        <color indexed="64"/>
      </bottom>
      <diagonal/>
    </border>
    <border>
      <left style="hair">
        <color indexed="64"/>
      </left>
      <right/>
      <top style="double">
        <color indexed="64"/>
      </top>
      <bottom style="double">
        <color indexed="64"/>
      </bottom>
      <diagonal/>
    </border>
    <border>
      <left style="hair">
        <color indexed="64"/>
      </left>
      <right/>
      <top style="double">
        <color indexed="64"/>
      </top>
      <bottom style="thin">
        <color indexed="64"/>
      </bottom>
      <diagonal/>
    </border>
    <border>
      <left/>
      <right style="hair">
        <color indexed="64"/>
      </right>
      <top style="double">
        <color indexed="64"/>
      </top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/>
      <bottom style="double">
        <color indexed="64"/>
      </bottom>
      <diagonal/>
    </border>
    <border>
      <left/>
      <right style="hair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 style="double">
        <color indexed="64"/>
      </bottom>
      <diagonal/>
    </border>
    <border>
      <left style="hair">
        <color indexed="64"/>
      </left>
      <right/>
      <top style="thin">
        <color indexed="64"/>
      </top>
      <bottom style="double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0" fillId="0" borderId="0" applyNumberFormat="0" applyFill="0" applyBorder="0" applyAlignment="0" applyProtection="0"/>
  </cellStyleXfs>
  <cellXfs count="213">
    <xf numFmtId="0" fontId="0" fillId="0" borderId="0" xfId="0"/>
    <xf numFmtId="0" fontId="2" fillId="0" borderId="0" xfId="0" applyFont="1"/>
    <xf numFmtId="49" fontId="2" fillId="0" borderId="0" xfId="0" applyNumberFormat="1" applyFont="1"/>
    <xf numFmtId="49" fontId="3" fillId="0" borderId="0" xfId="0" applyNumberFormat="1" applyFont="1"/>
    <xf numFmtId="49" fontId="2" fillId="0" borderId="2" xfId="0" applyNumberFormat="1" applyFont="1" applyBorder="1"/>
    <xf numFmtId="49" fontId="2" fillId="0" borderId="3" xfId="0" applyNumberFormat="1" applyFont="1" applyBorder="1"/>
    <xf numFmtId="49" fontId="2" fillId="0" borderId="0" xfId="0" applyNumberFormat="1" applyFont="1" applyAlignment="1"/>
    <xf numFmtId="49" fontId="2" fillId="0" borderId="0" xfId="0" applyNumberFormat="1" applyFont="1" applyAlignment="1">
      <alignment horizontal="right"/>
    </xf>
    <xf numFmtId="49" fontId="2" fillId="0" borderId="0" xfId="0" applyNumberFormat="1" applyFont="1" applyBorder="1"/>
    <xf numFmtId="49" fontId="2" fillId="0" borderId="4" xfId="0" applyNumberFormat="1" applyFont="1" applyBorder="1" applyAlignment="1"/>
    <xf numFmtId="49" fontId="2" fillId="0" borderId="0" xfId="0" applyNumberFormat="1" applyFont="1" applyBorder="1" applyAlignment="1">
      <alignment horizontal="right"/>
    </xf>
    <xf numFmtId="0" fontId="0" fillId="0" borderId="1" xfId="0" applyBorder="1" applyAlignment="1">
      <alignment horizontal="center" vertical="center"/>
    </xf>
    <xf numFmtId="0" fontId="0" fillId="0" borderId="0" xfId="0" applyAlignment="1">
      <alignment horizontal="right"/>
    </xf>
    <xf numFmtId="0" fontId="6" fillId="0" borderId="0" xfId="0" applyFont="1" applyAlignment="1">
      <alignment horizontal="center"/>
    </xf>
    <xf numFmtId="0" fontId="8" fillId="0" borderId="0" xfId="0" applyFont="1"/>
    <xf numFmtId="0" fontId="5" fillId="0" borderId="5" xfId="0" applyFont="1" applyBorder="1" applyAlignment="1">
      <alignment horizontal="right" vertical="center"/>
    </xf>
    <xf numFmtId="0" fontId="7" fillId="0" borderId="6" xfId="0" applyFont="1" applyBorder="1" applyAlignment="1">
      <alignment horizontal="left" vertical="center"/>
    </xf>
    <xf numFmtId="0" fontId="0" fillId="0" borderId="0" xfId="0" applyAlignment="1">
      <alignment vertical="center"/>
    </xf>
    <xf numFmtId="0" fontId="0" fillId="0" borderId="5" xfId="0" applyBorder="1" applyAlignment="1">
      <alignment vertical="center"/>
    </xf>
    <xf numFmtId="0" fontId="5" fillId="0" borderId="1" xfId="0" applyFont="1" applyBorder="1" applyAlignment="1">
      <alignment vertical="center" wrapText="1"/>
    </xf>
    <xf numFmtId="0" fontId="0" fillId="0" borderId="1" xfId="0" applyNumberFormat="1" applyBorder="1" applyAlignment="1">
      <alignment vertical="center" wrapText="1"/>
    </xf>
    <xf numFmtId="49" fontId="9" fillId="0" borderId="0" xfId="0" applyNumberFormat="1" applyFont="1"/>
    <xf numFmtId="49" fontId="8" fillId="0" borderId="0" xfId="0" applyNumberFormat="1" applyFont="1"/>
    <xf numFmtId="49" fontId="10" fillId="0" borderId="0" xfId="1" applyNumberFormat="1"/>
    <xf numFmtId="49" fontId="5" fillId="0" borderId="0" xfId="0" applyNumberFormat="1" applyFont="1"/>
    <xf numFmtId="0" fontId="11" fillId="0" borderId="0" xfId="1" applyNumberFormat="1" applyFont="1" applyAlignment="1"/>
    <xf numFmtId="49" fontId="13" fillId="0" borderId="0" xfId="0" applyNumberFormat="1" applyFont="1" applyAlignment="1">
      <alignment vertical="center"/>
    </xf>
    <xf numFmtId="49" fontId="2" fillId="0" borderId="0" xfId="0" applyNumberFormat="1" applyFont="1" applyAlignment="1">
      <alignment vertical="center"/>
    </xf>
    <xf numFmtId="0" fontId="0" fillId="0" borderId="0" xfId="0" applyAlignment="1"/>
    <xf numFmtId="49" fontId="2" fillId="0" borderId="1" xfId="0" applyNumberFormat="1" applyFont="1" applyBorder="1" applyAlignment="1">
      <alignment horizontal="center"/>
    </xf>
    <xf numFmtId="49" fontId="2" fillId="0" borderId="3" xfId="0" applyNumberFormat="1" applyFont="1" applyBorder="1" applyAlignment="1">
      <alignment horizontal="center"/>
    </xf>
    <xf numFmtId="49" fontId="2" fillId="0" borderId="0" xfId="0" applyNumberFormat="1" applyFont="1" applyBorder="1" applyAlignment="1">
      <alignment horizontal="center"/>
    </xf>
    <xf numFmtId="49" fontId="2" fillId="0" borderId="0" xfId="0" applyNumberFormat="1" applyFont="1" applyAlignment="1">
      <alignment horizontal="center"/>
    </xf>
    <xf numFmtId="0" fontId="8" fillId="0" borderId="0" xfId="0" applyFont="1" applyAlignment="1">
      <alignment vertical="top"/>
    </xf>
    <xf numFmtId="49" fontId="2" fillId="0" borderId="0" xfId="0" applyNumberFormat="1" applyFont="1" applyAlignment="1">
      <alignment horizontal="left"/>
    </xf>
    <xf numFmtId="49" fontId="7" fillId="0" borderId="0" xfId="0" applyNumberFormat="1" applyFont="1"/>
    <xf numFmtId="49" fontId="2" fillId="0" borderId="0" xfId="0" applyNumberFormat="1" applyFont="1" applyAlignment="1">
      <alignment horizontal="left" vertical="center"/>
    </xf>
    <xf numFmtId="49" fontId="2" fillId="2" borderId="9" xfId="0" applyNumberFormat="1" applyFont="1" applyFill="1" applyBorder="1" applyAlignment="1">
      <alignment horizontal="center" vertical="center"/>
    </xf>
    <xf numFmtId="49" fontId="2" fillId="0" borderId="1" xfId="0" applyNumberFormat="1" applyFont="1" applyBorder="1" applyAlignment="1">
      <alignment horizontal="center" vertical="center"/>
    </xf>
    <xf numFmtId="0" fontId="2" fillId="0" borderId="1" xfId="0" applyNumberFormat="1" applyFont="1" applyBorder="1" applyAlignment="1">
      <alignment horizontal="center" vertical="center"/>
    </xf>
    <xf numFmtId="49" fontId="5" fillId="0" borderId="0" xfId="0" applyNumberFormat="1" applyFont="1" applyAlignment="1">
      <alignment horizontal="right"/>
    </xf>
    <xf numFmtId="49" fontId="2" fillId="0" borderId="0" xfId="0" applyNumberFormat="1" applyFont="1" applyBorder="1" applyAlignment="1">
      <alignment horizontal="center" vertical="center" shrinkToFit="1"/>
    </xf>
    <xf numFmtId="49" fontId="2" fillId="0" borderId="0" xfId="0" applyNumberFormat="1" applyFont="1" applyFill="1" applyBorder="1" applyAlignment="1">
      <alignment horizontal="center" vertical="center" shrinkToFit="1"/>
    </xf>
    <xf numFmtId="0" fontId="2" fillId="0" borderId="0" xfId="0" applyFont="1" applyBorder="1"/>
    <xf numFmtId="49" fontId="0" fillId="0" borderId="0" xfId="0" applyNumberFormat="1"/>
    <xf numFmtId="49" fontId="2" fillId="0" borderId="0" xfId="0" applyNumberFormat="1" applyFont="1" applyBorder="1" applyAlignment="1">
      <alignment horizontal="center"/>
    </xf>
    <xf numFmtId="49" fontId="22" fillId="0" borderId="0" xfId="0" applyNumberFormat="1" applyFont="1"/>
    <xf numFmtId="49" fontId="2" fillId="0" borderId="3" xfId="0" applyNumberFormat="1" applyFont="1" applyBorder="1" applyAlignment="1">
      <alignment horizontal="center"/>
    </xf>
    <xf numFmtId="49" fontId="2" fillId="0" borderId="14" xfId="0" applyNumberFormat="1" applyFont="1" applyBorder="1" applyAlignment="1">
      <alignment horizontal="center" vertical="center"/>
    </xf>
    <xf numFmtId="49" fontId="2" fillId="0" borderId="17" xfId="0" applyNumberFormat="1" applyFont="1" applyBorder="1" applyAlignment="1">
      <alignment horizontal="center" vertical="center"/>
    </xf>
    <xf numFmtId="49" fontId="2" fillId="0" borderId="0" xfId="0" applyNumberFormat="1" applyFont="1" applyAlignment="1">
      <alignment horizontal="left"/>
    </xf>
    <xf numFmtId="49" fontId="5" fillId="0" borderId="3" xfId="0" applyNumberFormat="1" applyFont="1" applyBorder="1" applyAlignment="1">
      <alignment horizontal="center"/>
    </xf>
    <xf numFmtId="49" fontId="5" fillId="0" borderId="14" xfId="0" applyNumberFormat="1" applyFont="1" applyBorder="1" applyAlignment="1">
      <alignment horizontal="center" vertical="center"/>
    </xf>
    <xf numFmtId="49" fontId="5" fillId="0" borderId="17" xfId="0" applyNumberFormat="1" applyFont="1" applyBorder="1" applyAlignment="1">
      <alignment horizontal="center" vertical="center"/>
    </xf>
    <xf numFmtId="49" fontId="2" fillId="0" borderId="0" xfId="0" applyNumberFormat="1" applyFont="1" applyFill="1"/>
    <xf numFmtId="49" fontId="7" fillId="0" borderId="0" xfId="0" applyNumberFormat="1" applyFont="1" applyFill="1"/>
    <xf numFmtId="0" fontId="0" fillId="2" borderId="1" xfId="0" applyFill="1" applyBorder="1" applyAlignment="1">
      <alignment horizontal="center" vertical="center"/>
    </xf>
    <xf numFmtId="49" fontId="4" fillId="0" borderId="14" xfId="0" applyNumberFormat="1" applyFont="1" applyBorder="1" applyAlignment="1">
      <alignment horizontal="center" vertical="center"/>
    </xf>
    <xf numFmtId="49" fontId="5" fillId="0" borderId="0" xfId="0" applyNumberFormat="1" applyFont="1" applyFill="1"/>
    <xf numFmtId="49" fontId="5" fillId="0" borderId="0" xfId="0" applyNumberFormat="1" applyFont="1" applyFill="1" applyAlignment="1">
      <alignment horizontal="right"/>
    </xf>
    <xf numFmtId="0" fontId="2" fillId="0" borderId="0" xfId="0" applyFont="1" applyFill="1"/>
    <xf numFmtId="0" fontId="5" fillId="0" borderId="6" xfId="0" applyFont="1" applyBorder="1" applyAlignment="1">
      <alignment horizontal="center" vertical="center"/>
    </xf>
    <xf numFmtId="0" fontId="0" fillId="0" borderId="6" xfId="0" applyBorder="1" applyAlignment="1">
      <alignment vertical="center"/>
    </xf>
    <xf numFmtId="0" fontId="0" fillId="2" borderId="6" xfId="0" applyFill="1" applyBorder="1" applyAlignment="1">
      <alignment horizontal="center" vertical="center" wrapText="1"/>
    </xf>
    <xf numFmtId="0" fontId="7" fillId="0" borderId="34" xfId="0" applyFont="1" applyBorder="1" applyAlignment="1">
      <alignment horizontal="left" vertical="center"/>
    </xf>
    <xf numFmtId="0" fontId="0" fillId="2" borderId="40" xfId="0" applyFill="1" applyBorder="1" applyAlignment="1">
      <alignment horizontal="center" vertical="center" wrapText="1"/>
    </xf>
    <xf numFmtId="0" fontId="5" fillId="0" borderId="40" xfId="0" applyFont="1" applyBorder="1" applyAlignment="1">
      <alignment horizontal="center" vertical="center"/>
    </xf>
    <xf numFmtId="0" fontId="0" fillId="0" borderId="40" xfId="0" applyBorder="1" applyAlignment="1">
      <alignment vertical="center"/>
    </xf>
    <xf numFmtId="0" fontId="23" fillId="0" borderId="1" xfId="0" applyFont="1" applyFill="1" applyBorder="1" applyAlignment="1">
      <alignment horizontal="center" vertical="center"/>
    </xf>
    <xf numFmtId="49" fontId="22" fillId="0" borderId="0" xfId="0" applyNumberFormat="1" applyFont="1" applyFill="1"/>
    <xf numFmtId="49" fontId="4" fillId="0" borderId="16" xfId="0" applyNumberFormat="1" applyFont="1" applyBorder="1" applyAlignment="1">
      <alignment horizontal="center" vertical="center" shrinkToFit="1"/>
    </xf>
    <xf numFmtId="49" fontId="4" fillId="0" borderId="16" xfId="0" applyNumberFormat="1" applyFont="1" applyFill="1" applyBorder="1" applyAlignment="1">
      <alignment horizontal="center" vertical="center" shrinkToFit="1"/>
    </xf>
    <xf numFmtId="49" fontId="4" fillId="0" borderId="1" xfId="0" applyNumberFormat="1" applyFont="1" applyBorder="1" applyAlignment="1">
      <alignment horizontal="center" vertical="center" shrinkToFit="1"/>
    </xf>
    <xf numFmtId="49" fontId="4" fillId="0" borderId="1" xfId="0" applyNumberFormat="1" applyFont="1" applyBorder="1" applyAlignment="1">
      <alignment horizontal="center"/>
    </xf>
    <xf numFmtId="49" fontId="4" fillId="0" borderId="1" xfId="0" applyNumberFormat="1" applyFont="1" applyFill="1" applyBorder="1" applyAlignment="1">
      <alignment horizontal="center"/>
    </xf>
    <xf numFmtId="49" fontId="7" fillId="0" borderId="0" xfId="0" applyNumberFormat="1" applyFont="1" applyAlignment="1">
      <alignment horizontal="left"/>
    </xf>
    <xf numFmtId="49" fontId="2" fillId="6" borderId="0" xfId="0" applyNumberFormat="1" applyFont="1" applyFill="1" applyAlignment="1">
      <alignment horizontal="right"/>
    </xf>
    <xf numFmtId="49" fontId="12" fillId="0" borderId="0" xfId="0" applyNumberFormat="1" applyFont="1" applyFill="1"/>
    <xf numFmtId="49" fontId="14" fillId="0" borderId="0" xfId="0" applyNumberFormat="1" applyFont="1" applyFill="1"/>
    <xf numFmtId="49" fontId="18" fillId="0" borderId="0" xfId="0" applyNumberFormat="1" applyFont="1" applyFill="1"/>
    <xf numFmtId="49" fontId="2" fillId="0" borderId="2" xfId="0" applyNumberFormat="1" applyFont="1" applyFill="1" applyBorder="1"/>
    <xf numFmtId="49" fontId="8" fillId="0" borderId="0" xfId="0" applyNumberFormat="1" applyFont="1" applyFill="1"/>
    <xf numFmtId="49" fontId="7" fillId="5" borderId="0" xfId="0" applyNumberFormat="1" applyFont="1" applyFill="1"/>
    <xf numFmtId="49" fontId="21" fillId="0" borderId="0" xfId="0" applyNumberFormat="1" applyFont="1" applyFill="1"/>
    <xf numFmtId="0" fontId="2" fillId="0" borderId="3" xfId="0" applyNumberFormat="1" applyFont="1" applyBorder="1" applyAlignment="1">
      <alignment horizontal="center"/>
    </xf>
    <xf numFmtId="49" fontId="2" fillId="0" borderId="3" xfId="0" applyNumberFormat="1" applyFont="1" applyBorder="1" applyAlignment="1">
      <alignment horizontal="right" shrinkToFit="1"/>
    </xf>
    <xf numFmtId="49" fontId="2" fillId="0" borderId="0" xfId="0" applyNumberFormat="1" applyFont="1" applyBorder="1" applyAlignment="1">
      <alignment horizontal="right" shrinkToFit="1"/>
    </xf>
    <xf numFmtId="0" fontId="2" fillId="0" borderId="3" xfId="0" applyNumberFormat="1" applyFont="1" applyBorder="1" applyAlignment="1">
      <alignment horizontal="center"/>
    </xf>
    <xf numFmtId="49" fontId="17" fillId="3" borderId="19" xfId="0" applyNumberFormat="1" applyFont="1" applyFill="1" applyBorder="1" applyAlignment="1">
      <alignment horizontal="center" vertical="center"/>
    </xf>
    <xf numFmtId="49" fontId="17" fillId="3" borderId="20" xfId="0" applyNumberFormat="1" applyFont="1" applyFill="1" applyBorder="1" applyAlignment="1">
      <alignment horizontal="center" vertical="center"/>
    </xf>
    <xf numFmtId="49" fontId="17" fillId="3" borderId="7" xfId="0" applyNumberFormat="1" applyFont="1" applyFill="1" applyBorder="1" applyAlignment="1">
      <alignment horizontal="center" vertical="center"/>
    </xf>
    <xf numFmtId="49" fontId="17" fillId="3" borderId="8" xfId="0" applyNumberFormat="1" applyFont="1" applyFill="1" applyBorder="1" applyAlignment="1">
      <alignment horizontal="center" vertical="center"/>
    </xf>
    <xf numFmtId="49" fontId="17" fillId="3" borderId="13" xfId="0" applyNumberFormat="1" applyFont="1" applyFill="1" applyBorder="1" applyAlignment="1">
      <alignment horizontal="center" vertical="center"/>
    </xf>
    <xf numFmtId="49" fontId="17" fillId="3" borderId="14" xfId="0" applyNumberFormat="1" applyFont="1" applyFill="1" applyBorder="1" applyAlignment="1">
      <alignment horizontal="center" vertical="center"/>
    </xf>
    <xf numFmtId="49" fontId="2" fillId="0" borderId="14" xfId="0" applyNumberFormat="1" applyFont="1" applyFill="1" applyBorder="1" applyAlignment="1">
      <alignment horizontal="left" vertical="center"/>
    </xf>
    <xf numFmtId="49" fontId="2" fillId="0" borderId="29" xfId="0" applyNumberFormat="1" applyFont="1" applyFill="1" applyBorder="1" applyAlignment="1">
      <alignment horizontal="left" vertical="center"/>
    </xf>
    <xf numFmtId="49" fontId="17" fillId="3" borderId="32" xfId="0" applyNumberFormat="1" applyFont="1" applyFill="1" applyBorder="1" applyAlignment="1">
      <alignment horizontal="center" vertical="center"/>
    </xf>
    <xf numFmtId="49" fontId="4" fillId="3" borderId="7" xfId="0" applyNumberFormat="1" applyFont="1" applyFill="1" applyBorder="1" applyAlignment="1">
      <alignment horizontal="center" vertical="center" wrapText="1"/>
    </xf>
    <xf numFmtId="49" fontId="4" fillId="3" borderId="3" xfId="0" applyNumberFormat="1" applyFont="1" applyFill="1" applyBorder="1" applyAlignment="1">
      <alignment horizontal="center" vertical="center" wrapText="1"/>
    </xf>
    <xf numFmtId="49" fontId="2" fillId="0" borderId="4" xfId="0" applyNumberFormat="1" applyFont="1" applyBorder="1" applyAlignment="1">
      <alignment horizontal="left" vertical="center"/>
    </xf>
    <xf numFmtId="49" fontId="2" fillId="0" borderId="34" xfId="0" applyNumberFormat="1" applyFont="1" applyBorder="1" applyAlignment="1">
      <alignment horizontal="left" vertical="center"/>
    </xf>
    <xf numFmtId="49" fontId="2" fillId="0" borderId="0" xfId="0" applyNumberFormat="1" applyFont="1" applyAlignment="1">
      <alignment horizontal="left"/>
    </xf>
    <xf numFmtId="49" fontId="2" fillId="0" borderId="3" xfId="0" applyNumberFormat="1" applyFont="1" applyBorder="1" applyAlignment="1">
      <alignment horizontal="center"/>
    </xf>
    <xf numFmtId="49" fontId="15" fillId="0" borderId="4" xfId="0" applyNumberFormat="1" applyFont="1" applyBorder="1" applyAlignment="1">
      <alignment horizontal="center" vertical="center" wrapText="1"/>
    </xf>
    <xf numFmtId="49" fontId="15" fillId="0" borderId="6" xfId="0" applyNumberFormat="1" applyFont="1" applyBorder="1" applyAlignment="1">
      <alignment horizontal="center" vertical="center" wrapText="1"/>
    </xf>
    <xf numFmtId="49" fontId="9" fillId="0" borderId="5" xfId="0" applyNumberFormat="1" applyFont="1" applyFill="1" applyBorder="1" applyAlignment="1">
      <alignment horizontal="center" vertical="center"/>
    </xf>
    <xf numFmtId="49" fontId="9" fillId="0" borderId="4" xfId="0" applyNumberFormat="1" applyFont="1" applyFill="1" applyBorder="1" applyAlignment="1">
      <alignment horizontal="center" vertical="center"/>
    </xf>
    <xf numFmtId="49" fontId="9" fillId="0" borderId="6" xfId="0" applyNumberFormat="1" applyFont="1" applyFill="1" applyBorder="1" applyAlignment="1">
      <alignment horizontal="center" vertical="center"/>
    </xf>
    <xf numFmtId="49" fontId="2" fillId="0" borderId="23" xfId="0" applyNumberFormat="1" applyFont="1" applyBorder="1" applyAlignment="1">
      <alignment horizontal="center" vertical="center"/>
    </xf>
    <xf numFmtId="49" fontId="2" fillId="0" borderId="25" xfId="0" applyNumberFormat="1" applyFont="1" applyBorder="1" applyAlignment="1">
      <alignment horizontal="center" vertical="center"/>
    </xf>
    <xf numFmtId="0" fontId="4" fillId="0" borderId="3" xfId="0" applyNumberFormat="1" applyFont="1" applyBorder="1" applyAlignment="1">
      <alignment horizontal="center" vertical="center"/>
    </xf>
    <xf numFmtId="0" fontId="4" fillId="0" borderId="8" xfId="0" applyNumberFormat="1" applyFont="1" applyBorder="1" applyAlignment="1">
      <alignment horizontal="center" vertical="center"/>
    </xf>
    <xf numFmtId="0" fontId="4" fillId="0" borderId="4" xfId="0" applyNumberFormat="1" applyFont="1" applyBorder="1" applyAlignment="1">
      <alignment horizontal="left" vertical="center" wrapText="1"/>
    </xf>
    <xf numFmtId="0" fontId="4" fillId="0" borderId="34" xfId="0" applyNumberFormat="1" applyFont="1" applyBorder="1" applyAlignment="1">
      <alignment horizontal="left" vertical="center" wrapText="1"/>
    </xf>
    <xf numFmtId="49" fontId="4" fillId="3" borderId="4" xfId="0" applyNumberFormat="1" applyFont="1" applyFill="1" applyBorder="1" applyAlignment="1">
      <alignment horizontal="center" vertical="center" wrapText="1"/>
    </xf>
    <xf numFmtId="49" fontId="4" fillId="4" borderId="26" xfId="0" applyNumberFormat="1" applyFont="1" applyFill="1" applyBorder="1" applyAlignment="1">
      <alignment horizontal="center" vertical="center" wrapText="1"/>
    </xf>
    <xf numFmtId="49" fontId="4" fillId="4" borderId="27" xfId="0" applyNumberFormat="1" applyFont="1" applyFill="1" applyBorder="1" applyAlignment="1">
      <alignment horizontal="center" vertical="center" wrapText="1"/>
    </xf>
    <xf numFmtId="49" fontId="4" fillId="4" borderId="28" xfId="0" applyNumberFormat="1" applyFont="1" applyFill="1" applyBorder="1" applyAlignment="1">
      <alignment horizontal="center" vertical="center" wrapText="1"/>
    </xf>
    <xf numFmtId="49" fontId="7" fillId="0" borderId="28" xfId="0" applyNumberFormat="1" applyFont="1" applyBorder="1" applyAlignment="1">
      <alignment horizontal="left" vertical="center"/>
    </xf>
    <xf numFmtId="49" fontId="4" fillId="4" borderId="31" xfId="0" applyNumberFormat="1" applyFont="1" applyFill="1" applyBorder="1" applyAlignment="1">
      <alignment horizontal="left" vertical="center" wrapText="1"/>
    </xf>
    <xf numFmtId="49" fontId="4" fillId="4" borderId="28" xfId="0" applyNumberFormat="1" applyFont="1" applyFill="1" applyBorder="1" applyAlignment="1">
      <alignment horizontal="left" vertical="center" wrapText="1"/>
    </xf>
    <xf numFmtId="49" fontId="2" fillId="0" borderId="15" xfId="0" applyNumberFormat="1" applyFont="1" applyBorder="1" applyAlignment="1">
      <alignment horizontal="center" vertical="center"/>
    </xf>
    <xf numFmtId="49" fontId="2" fillId="0" borderId="33" xfId="0" applyNumberFormat="1" applyFont="1" applyBorder="1" applyAlignment="1">
      <alignment horizontal="center" vertical="center"/>
    </xf>
    <xf numFmtId="49" fontId="15" fillId="0" borderId="21" xfId="0" applyNumberFormat="1" applyFont="1" applyBorder="1" applyAlignment="1">
      <alignment horizontal="center" vertical="center" wrapText="1"/>
    </xf>
    <xf numFmtId="49" fontId="15" fillId="0" borderId="24" xfId="0" applyNumberFormat="1" applyFont="1" applyBorder="1" applyAlignment="1">
      <alignment horizontal="center" vertical="center" wrapText="1"/>
    </xf>
    <xf numFmtId="49" fontId="17" fillId="0" borderId="14" xfId="0" applyNumberFormat="1" applyFont="1" applyBorder="1" applyAlignment="1">
      <alignment horizontal="left" vertical="center"/>
    </xf>
    <xf numFmtId="49" fontId="17" fillId="0" borderId="29" xfId="0" applyNumberFormat="1" applyFont="1" applyBorder="1" applyAlignment="1">
      <alignment horizontal="left" vertical="center"/>
    </xf>
    <xf numFmtId="0" fontId="4" fillId="0" borderId="21" xfId="0" applyNumberFormat="1" applyFont="1" applyBorder="1" applyAlignment="1">
      <alignment horizontal="left" vertical="center" wrapText="1"/>
    </xf>
    <xf numFmtId="0" fontId="4" fillId="0" borderId="37" xfId="0" applyNumberFormat="1" applyFont="1" applyBorder="1" applyAlignment="1">
      <alignment horizontal="left" vertical="center" wrapText="1"/>
    </xf>
    <xf numFmtId="49" fontId="4" fillId="3" borderId="0" xfId="0" applyNumberFormat="1" applyFont="1" applyFill="1" applyBorder="1" applyAlignment="1">
      <alignment horizontal="center" vertical="center" wrapText="1"/>
    </xf>
    <xf numFmtId="49" fontId="4" fillId="4" borderId="22" xfId="0" applyNumberFormat="1" applyFont="1" applyFill="1" applyBorder="1" applyAlignment="1">
      <alignment horizontal="center" vertical="center" wrapText="1"/>
    </xf>
    <xf numFmtId="49" fontId="4" fillId="4" borderId="25" xfId="0" applyNumberFormat="1" applyFont="1" applyFill="1" applyBorder="1" applyAlignment="1">
      <alignment horizontal="center" vertical="center" wrapText="1"/>
    </xf>
    <xf numFmtId="49" fontId="4" fillId="4" borderId="23" xfId="0" applyNumberFormat="1" applyFont="1" applyFill="1" applyBorder="1" applyAlignment="1">
      <alignment horizontal="center" vertical="center" wrapText="1"/>
    </xf>
    <xf numFmtId="49" fontId="7" fillId="0" borderId="23" xfId="0" applyNumberFormat="1" applyFont="1" applyBorder="1" applyAlignment="1">
      <alignment horizontal="left" vertical="center"/>
    </xf>
    <xf numFmtId="49" fontId="4" fillId="4" borderId="35" xfId="0" applyNumberFormat="1" applyFont="1" applyFill="1" applyBorder="1" applyAlignment="1">
      <alignment horizontal="left" vertical="center" wrapText="1"/>
    </xf>
    <xf numFmtId="49" fontId="4" fillId="4" borderId="23" xfId="0" applyNumberFormat="1" applyFont="1" applyFill="1" applyBorder="1" applyAlignment="1">
      <alignment horizontal="left" vertical="center" wrapText="1"/>
    </xf>
    <xf numFmtId="49" fontId="2" fillId="0" borderId="0" xfId="0" applyNumberFormat="1" applyFont="1" applyBorder="1" applyAlignment="1">
      <alignment horizontal="center" vertical="center"/>
    </xf>
    <xf numFmtId="49" fontId="2" fillId="0" borderId="36" xfId="0" applyNumberFormat="1" applyFont="1" applyBorder="1" applyAlignment="1">
      <alignment horizontal="center" vertical="center"/>
    </xf>
    <xf numFmtId="49" fontId="4" fillId="4" borderId="35" xfId="0" applyNumberFormat="1" applyFont="1" applyFill="1" applyBorder="1" applyAlignment="1">
      <alignment horizontal="center" vertical="center" wrapText="1"/>
    </xf>
    <xf numFmtId="49" fontId="17" fillId="3" borderId="3" xfId="0" applyNumberFormat="1" applyFont="1" applyFill="1" applyBorder="1" applyAlignment="1">
      <alignment horizontal="center" vertical="center"/>
    </xf>
    <xf numFmtId="49" fontId="4" fillId="3" borderId="19" xfId="0" applyNumberFormat="1" applyFont="1" applyFill="1" applyBorder="1" applyAlignment="1">
      <alignment horizontal="center" vertical="center" wrapText="1"/>
    </xf>
    <xf numFmtId="49" fontId="2" fillId="0" borderId="21" xfId="0" applyNumberFormat="1" applyFont="1" applyBorder="1" applyAlignment="1">
      <alignment horizontal="left" vertical="center"/>
    </xf>
    <xf numFmtId="49" fontId="2" fillId="0" borderId="37" xfId="0" applyNumberFormat="1" applyFont="1" applyBorder="1" applyAlignment="1">
      <alignment horizontal="left" vertical="center"/>
    </xf>
    <xf numFmtId="49" fontId="7" fillId="0" borderId="10" xfId="0" applyNumberFormat="1" applyFont="1" applyBorder="1" applyAlignment="1">
      <alignment horizontal="left" vertical="center"/>
    </xf>
    <xf numFmtId="49" fontId="4" fillId="4" borderId="39" xfId="0" applyNumberFormat="1" applyFont="1" applyFill="1" applyBorder="1" applyAlignment="1">
      <alignment horizontal="left" vertical="center" wrapText="1"/>
    </xf>
    <xf numFmtId="49" fontId="4" fillId="4" borderId="10" xfId="0" applyNumberFormat="1" applyFont="1" applyFill="1" applyBorder="1" applyAlignment="1">
      <alignment horizontal="left" vertical="center" wrapText="1"/>
    </xf>
    <xf numFmtId="49" fontId="2" fillId="0" borderId="10" xfId="0" applyNumberFormat="1" applyFont="1" applyBorder="1" applyAlignment="1">
      <alignment horizontal="center" vertical="center"/>
    </xf>
    <xf numFmtId="49" fontId="2" fillId="0" borderId="30" xfId="0" applyNumberFormat="1" applyFont="1" applyBorder="1" applyAlignment="1">
      <alignment horizontal="center" vertical="center"/>
    </xf>
    <xf numFmtId="49" fontId="4" fillId="4" borderId="39" xfId="0" applyNumberFormat="1" applyFont="1" applyFill="1" applyBorder="1" applyAlignment="1">
      <alignment horizontal="center" vertical="center" wrapText="1"/>
    </xf>
    <xf numFmtId="49" fontId="4" fillId="4" borderId="10" xfId="0" applyNumberFormat="1" applyFont="1" applyFill="1" applyBorder="1" applyAlignment="1">
      <alignment horizontal="center" vertical="center" wrapText="1"/>
    </xf>
    <xf numFmtId="49" fontId="4" fillId="3" borderId="21" xfId="0" applyNumberFormat="1" applyFont="1" applyFill="1" applyBorder="1" applyAlignment="1">
      <alignment horizontal="center" vertical="center" wrapText="1"/>
    </xf>
    <xf numFmtId="49" fontId="13" fillId="0" borderId="0" xfId="0" applyNumberFormat="1" applyFont="1" applyAlignment="1">
      <alignment horizontal="center" vertical="center" shrinkToFit="1"/>
    </xf>
    <xf numFmtId="49" fontId="2" fillId="0" borderId="0" xfId="0" applyNumberFormat="1" applyFont="1" applyAlignment="1">
      <alignment horizontal="center"/>
    </xf>
    <xf numFmtId="49" fontId="2" fillId="0" borderId="3" xfId="0" applyNumberFormat="1" applyFont="1" applyBorder="1" applyAlignment="1">
      <alignment horizontal="left"/>
    </xf>
    <xf numFmtId="49" fontId="2" fillId="2" borderId="9" xfId="0" applyNumberFormat="1" applyFont="1" applyFill="1" applyBorder="1" applyAlignment="1">
      <alignment horizontal="center"/>
    </xf>
    <xf numFmtId="49" fontId="2" fillId="2" borderId="10" xfId="0" applyNumberFormat="1" applyFont="1" applyFill="1" applyBorder="1" applyAlignment="1">
      <alignment horizontal="center"/>
    </xf>
    <xf numFmtId="49" fontId="2" fillId="2" borderId="11" xfId="0" applyNumberFormat="1" applyFont="1" applyFill="1" applyBorder="1" applyAlignment="1">
      <alignment horizontal="center"/>
    </xf>
    <xf numFmtId="49" fontId="9" fillId="0" borderId="12" xfId="0" applyNumberFormat="1" applyFont="1" applyFill="1" applyBorder="1" applyAlignment="1">
      <alignment horizontal="center" vertical="center"/>
    </xf>
    <xf numFmtId="49" fontId="9" fillId="0" borderId="1" xfId="0" applyNumberFormat="1" applyFont="1" applyFill="1" applyBorder="1" applyAlignment="1">
      <alignment horizontal="center" vertical="center"/>
    </xf>
    <xf numFmtId="49" fontId="4" fillId="4" borderId="31" xfId="0" applyNumberFormat="1" applyFont="1" applyFill="1" applyBorder="1" applyAlignment="1">
      <alignment horizontal="center" vertical="center" wrapText="1"/>
    </xf>
    <xf numFmtId="49" fontId="2" fillId="0" borderId="28" xfId="0" applyNumberFormat="1" applyFont="1" applyBorder="1" applyAlignment="1">
      <alignment horizontal="center" vertical="center"/>
    </xf>
    <xf numFmtId="49" fontId="2" fillId="0" borderId="27" xfId="0" applyNumberFormat="1" applyFont="1" applyBorder="1" applyAlignment="1">
      <alignment horizontal="center" vertical="center"/>
    </xf>
    <xf numFmtId="49" fontId="2" fillId="0" borderId="0" xfId="0" applyNumberFormat="1" applyFont="1" applyAlignment="1">
      <alignment horizontal="center" vertical="top"/>
    </xf>
    <xf numFmtId="49" fontId="10" fillId="0" borderId="0" xfId="1" applyNumberFormat="1" applyAlignment="1">
      <alignment horizontal="left" vertical="top"/>
    </xf>
    <xf numFmtId="49" fontId="2" fillId="0" borderId="0" xfId="0" applyNumberFormat="1" applyFont="1" applyFill="1" applyAlignment="1">
      <alignment horizontal="left"/>
    </xf>
    <xf numFmtId="49" fontId="10" fillId="0" borderId="0" xfId="1" applyNumberFormat="1" applyAlignment="1">
      <alignment horizontal="left"/>
    </xf>
    <xf numFmtId="49" fontId="2" fillId="0" borderId="0" xfId="0" applyNumberFormat="1" applyFont="1" applyAlignment="1">
      <alignment horizontal="left" vertical="top"/>
    </xf>
    <xf numFmtId="49" fontId="2" fillId="0" borderId="4" xfId="0" applyNumberFormat="1" applyFont="1" applyBorder="1" applyAlignment="1">
      <alignment horizontal="center"/>
    </xf>
    <xf numFmtId="49" fontId="2" fillId="0" borderId="3" xfId="0" applyNumberFormat="1" applyFont="1" applyBorder="1" applyAlignment="1">
      <alignment horizontal="center" shrinkToFit="1"/>
    </xf>
    <xf numFmtId="49" fontId="7" fillId="0" borderId="0" xfId="0" applyNumberFormat="1" applyFont="1" applyAlignment="1">
      <alignment horizontal="left" vertical="top"/>
    </xf>
    <xf numFmtId="49" fontId="2" fillId="0" borderId="0" xfId="0" applyNumberFormat="1" applyFont="1" applyAlignment="1">
      <alignment horizontal="center" shrinkToFit="1"/>
    </xf>
    <xf numFmtId="49" fontId="9" fillId="0" borderId="18" xfId="0" applyNumberFormat="1" applyFont="1" applyBorder="1" applyAlignment="1">
      <alignment horizontal="center" vertical="center"/>
    </xf>
    <xf numFmtId="49" fontId="9" fillId="0" borderId="1" xfId="0" applyNumberFormat="1" applyFont="1" applyBorder="1" applyAlignment="1">
      <alignment horizontal="center" vertical="center"/>
    </xf>
    <xf numFmtId="49" fontId="9" fillId="0" borderId="16" xfId="0" applyNumberFormat="1" applyFont="1" applyBorder="1" applyAlignment="1">
      <alignment horizontal="center" vertical="center"/>
    </xf>
    <xf numFmtId="49" fontId="2" fillId="0" borderId="38" xfId="0" applyNumberFormat="1" applyFont="1" applyBorder="1" applyAlignment="1">
      <alignment horizontal="center" vertical="center"/>
    </xf>
    <xf numFmtId="49" fontId="9" fillId="0" borderId="18" xfId="0" applyNumberFormat="1" applyFont="1" applyFill="1" applyBorder="1" applyAlignment="1">
      <alignment horizontal="center" vertical="center"/>
    </xf>
    <xf numFmtId="49" fontId="9" fillId="0" borderId="16" xfId="0" applyNumberFormat="1" applyFont="1" applyFill="1" applyBorder="1" applyAlignment="1">
      <alignment horizontal="center" vertical="center"/>
    </xf>
    <xf numFmtId="49" fontId="2" fillId="0" borderId="11" xfId="0" applyNumberFormat="1" applyFont="1" applyBorder="1" applyAlignment="1">
      <alignment horizontal="center" vertical="center"/>
    </xf>
    <xf numFmtId="49" fontId="4" fillId="4" borderId="9" xfId="0" applyNumberFormat="1" applyFont="1" applyFill="1" applyBorder="1" applyAlignment="1">
      <alignment horizontal="center" vertical="center" wrapText="1"/>
    </xf>
    <xf numFmtId="49" fontId="4" fillId="4" borderId="11" xfId="0" applyNumberFormat="1" applyFont="1" applyFill="1" applyBorder="1" applyAlignment="1">
      <alignment horizontal="center" vertical="center" wrapText="1"/>
    </xf>
    <xf numFmtId="49" fontId="9" fillId="0" borderId="12" xfId="0" applyNumberFormat="1" applyFont="1" applyBorder="1" applyAlignment="1">
      <alignment horizontal="center" vertical="center"/>
    </xf>
    <xf numFmtId="0" fontId="25" fillId="0" borderId="0" xfId="0" applyFont="1" applyFill="1" applyAlignment="1">
      <alignment horizontal="center" vertical="top" wrapText="1"/>
    </xf>
    <xf numFmtId="0" fontId="25" fillId="0" borderId="0" xfId="0" applyFont="1" applyFill="1" applyAlignment="1">
      <alignment horizontal="center" vertical="top"/>
    </xf>
    <xf numFmtId="0" fontId="23" fillId="2" borderId="5" xfId="0" applyFont="1" applyFill="1" applyBorder="1" applyAlignment="1">
      <alignment horizontal="center" vertical="center" wrapText="1"/>
    </xf>
    <xf numFmtId="0" fontId="7" fillId="2" borderId="34" xfId="0" applyFont="1" applyFill="1" applyBorder="1" applyAlignment="1">
      <alignment horizontal="center" vertical="center"/>
    </xf>
    <xf numFmtId="0" fontId="0" fillId="2" borderId="5" xfId="0" applyFill="1" applyBorder="1" applyAlignment="1">
      <alignment horizontal="center" vertical="center" wrapText="1"/>
    </xf>
    <xf numFmtId="0" fontId="0" fillId="2" borderId="6" xfId="0" applyFill="1" applyBorder="1" applyAlignment="1">
      <alignment horizontal="center" vertical="center"/>
    </xf>
    <xf numFmtId="0" fontId="19" fillId="0" borderId="0" xfId="0" applyFont="1" applyAlignment="1">
      <alignment horizontal="left" vertical="top"/>
    </xf>
    <xf numFmtId="49" fontId="5" fillId="0" borderId="23" xfId="0" applyNumberFormat="1" applyFont="1" applyBorder="1" applyAlignment="1">
      <alignment horizontal="left" vertical="center"/>
    </xf>
    <xf numFmtId="49" fontId="5" fillId="0" borderId="0" xfId="0" applyNumberFormat="1" applyFont="1" applyBorder="1" applyAlignment="1">
      <alignment horizontal="center" vertical="center"/>
    </xf>
    <xf numFmtId="49" fontId="5" fillId="0" borderId="36" xfId="0" applyNumberFormat="1" applyFont="1" applyBorder="1" applyAlignment="1">
      <alignment horizontal="center" vertical="center"/>
    </xf>
    <xf numFmtId="49" fontId="5" fillId="0" borderId="23" xfId="0" applyNumberFormat="1" applyFont="1" applyBorder="1" applyAlignment="1">
      <alignment horizontal="center" vertical="center"/>
    </xf>
    <xf numFmtId="49" fontId="5" fillId="0" borderId="25" xfId="0" applyNumberFormat="1" applyFont="1" applyBorder="1" applyAlignment="1">
      <alignment horizontal="center" vertical="center"/>
    </xf>
    <xf numFmtId="49" fontId="26" fillId="0" borderId="21" xfId="0" applyNumberFormat="1" applyFont="1" applyBorder="1" applyAlignment="1">
      <alignment horizontal="center" vertical="center" wrapText="1"/>
    </xf>
    <xf numFmtId="49" fontId="26" fillId="0" borderId="24" xfId="0" applyNumberFormat="1" applyFont="1" applyBorder="1" applyAlignment="1">
      <alignment horizontal="center" vertical="center" wrapText="1"/>
    </xf>
    <xf numFmtId="49" fontId="5" fillId="0" borderId="14" xfId="0" applyNumberFormat="1" applyFont="1" applyFill="1" applyBorder="1" applyAlignment="1">
      <alignment horizontal="left" vertical="center"/>
    </xf>
    <xf numFmtId="49" fontId="5" fillId="0" borderId="29" xfId="0" applyNumberFormat="1" applyFont="1" applyFill="1" applyBorder="1" applyAlignment="1">
      <alignment horizontal="left" vertical="center"/>
    </xf>
    <xf numFmtId="49" fontId="5" fillId="0" borderId="21" xfId="0" applyNumberFormat="1" applyFont="1" applyBorder="1" applyAlignment="1">
      <alignment horizontal="left" vertical="center"/>
    </xf>
    <xf numFmtId="49" fontId="5" fillId="0" borderId="37" xfId="0" applyNumberFormat="1" applyFont="1" applyBorder="1" applyAlignment="1">
      <alignment horizontal="left" vertical="center"/>
    </xf>
    <xf numFmtId="49" fontId="5" fillId="0" borderId="28" xfId="0" applyNumberFormat="1" applyFont="1" applyBorder="1" applyAlignment="1">
      <alignment horizontal="left" vertical="center"/>
    </xf>
    <xf numFmtId="49" fontId="5" fillId="0" borderId="15" xfId="0" applyNumberFormat="1" applyFont="1" applyBorder="1" applyAlignment="1">
      <alignment horizontal="center" vertical="center"/>
    </xf>
    <xf numFmtId="49" fontId="5" fillId="0" borderId="33" xfId="0" applyNumberFormat="1" applyFont="1" applyBorder="1" applyAlignment="1">
      <alignment horizontal="center" vertical="center"/>
    </xf>
    <xf numFmtId="49" fontId="5" fillId="0" borderId="28" xfId="0" applyNumberFormat="1" applyFont="1" applyBorder="1" applyAlignment="1">
      <alignment horizontal="center" vertical="center"/>
    </xf>
    <xf numFmtId="49" fontId="5" fillId="0" borderId="27" xfId="0" applyNumberFormat="1" applyFont="1" applyBorder="1" applyAlignment="1">
      <alignment horizontal="center" vertical="center"/>
    </xf>
    <xf numFmtId="49" fontId="20" fillId="0" borderId="14" xfId="0" applyNumberFormat="1" applyFont="1" applyBorder="1" applyAlignment="1">
      <alignment horizontal="left" vertical="center"/>
    </xf>
    <xf numFmtId="49" fontId="20" fillId="0" borderId="29" xfId="0" applyNumberFormat="1" applyFont="1" applyBorder="1" applyAlignment="1">
      <alignment horizontal="left" vertical="center"/>
    </xf>
    <xf numFmtId="49" fontId="26" fillId="0" borderId="4" xfId="0" applyNumberFormat="1" applyFont="1" applyBorder="1" applyAlignment="1">
      <alignment horizontal="center" vertical="center" wrapText="1"/>
    </xf>
    <xf numFmtId="49" fontId="26" fillId="0" borderId="6" xfId="0" applyNumberFormat="1" applyFont="1" applyBorder="1" applyAlignment="1">
      <alignment horizontal="center" vertical="center" wrapText="1"/>
    </xf>
    <xf numFmtId="49" fontId="5" fillId="0" borderId="3" xfId="0" applyNumberFormat="1" applyFont="1" applyBorder="1" applyAlignment="1">
      <alignment horizontal="left"/>
    </xf>
    <xf numFmtId="49" fontId="5" fillId="0" borderId="4" xfId="0" applyNumberFormat="1" applyFont="1" applyBorder="1" applyAlignment="1">
      <alignment horizontal="center"/>
    </xf>
    <xf numFmtId="49" fontId="5" fillId="0" borderId="3" xfId="0" applyNumberFormat="1" applyFont="1" applyBorder="1" applyAlignment="1">
      <alignment horizontal="center" shrinkToFit="1"/>
    </xf>
    <xf numFmtId="49" fontId="5" fillId="0" borderId="0" xfId="0" applyNumberFormat="1" applyFont="1" applyAlignment="1">
      <alignment horizontal="center"/>
    </xf>
    <xf numFmtId="49" fontId="5" fillId="0" borderId="3" xfId="0" applyNumberFormat="1" applyFont="1" applyBorder="1" applyAlignment="1">
      <alignment horizontal="center"/>
    </xf>
  </cellXfs>
  <cellStyles count="2">
    <cellStyle name="ハイパーリンク" xfId="1" builtinId="8"/>
    <cellStyle name="標準" xfId="0" builtinId="0"/>
  </cellStyles>
  <dxfs count="205"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3" tint="0.59996337778862885"/>
        </patternFill>
      </fill>
    </dxf>
    <dxf>
      <fill>
        <patternFill>
          <bgColor theme="3" tint="0.59996337778862885"/>
        </patternFill>
      </fill>
    </dxf>
    <dxf>
      <fill>
        <patternFill>
          <bgColor theme="3" tint="0.59996337778862885"/>
        </patternFill>
      </fill>
    </dxf>
    <dxf>
      <fill>
        <patternFill>
          <bgColor theme="3" tint="0.59996337778862885"/>
        </patternFill>
      </fill>
    </dxf>
    <dxf>
      <fill>
        <patternFill>
          <bgColor theme="3" tint="0.59996337778862885"/>
        </patternFill>
      </fill>
    </dxf>
    <dxf>
      <fill>
        <patternFill>
          <bgColor theme="3" tint="0.59996337778862885"/>
        </patternFill>
      </fill>
    </dxf>
    <dxf>
      <fill>
        <patternFill>
          <bgColor theme="3" tint="0.59996337778862885"/>
        </patternFill>
      </fill>
    </dxf>
    <dxf>
      <fill>
        <patternFill>
          <bgColor theme="3" tint="0.59996337778862885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3" tint="0.59996337778862885"/>
        </patternFill>
      </fill>
    </dxf>
    <dxf>
      <fill>
        <patternFill>
          <bgColor theme="3" tint="0.59996337778862885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ont>
        <color auto="1"/>
      </font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3" tint="0.59996337778862885"/>
        </patternFill>
      </fill>
    </dxf>
    <dxf>
      <fill>
        <patternFill>
          <bgColor theme="3" tint="0.59996337778862885"/>
        </patternFill>
      </fill>
    </dxf>
    <dxf>
      <fill>
        <patternFill>
          <bgColor theme="3" tint="0.59996337778862885"/>
        </patternFill>
      </fill>
    </dxf>
    <dxf>
      <fill>
        <patternFill>
          <bgColor theme="3" tint="0.59996337778862885"/>
        </patternFill>
      </fill>
    </dxf>
    <dxf>
      <fill>
        <patternFill>
          <bgColor theme="3" tint="0.59996337778862885"/>
        </patternFill>
      </fill>
    </dxf>
    <dxf>
      <fill>
        <patternFill>
          <bgColor theme="3" tint="0.59996337778862885"/>
        </patternFill>
      </fill>
    </dxf>
    <dxf>
      <fill>
        <patternFill>
          <bgColor theme="3" tint="0.59996337778862885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students.keio.ac.jp/en/mt/econ/pearl/class/registration/files/pearl_courseregistrationguide.pdf" TargetMode="External"/><Relationship Id="rId1" Type="http://schemas.openxmlformats.org/officeDocument/2006/relationships/hyperlink" Target="http://www.gakuji.keio.ac.jp/en/mita/econ/pearl_courseregistrationguide.PDF" TargetMode="External"/><Relationship Id="rId5" Type="http://schemas.openxmlformats.org/officeDocument/2006/relationships/comments" Target="../comments1.xml"/><Relationship Id="rId4" Type="http://schemas.openxmlformats.org/officeDocument/2006/relationships/vmlDrawing" Target="../drawings/vmlDrawing1.v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printerSettings" Target="../printerSettings/printerSettings3.bin"/><Relationship Id="rId1" Type="http://schemas.openxmlformats.org/officeDocument/2006/relationships/hyperlink" Target="https://www.students.keio.ac.jp/en/mt/econ/pearl/class/registration/files/pearl_courseregistrationguide.pdf" TargetMode="External"/><Relationship Id="rId4" Type="http://schemas.openxmlformats.org/officeDocument/2006/relationships/comments" Target="../comments2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T106"/>
  <sheetViews>
    <sheetView tabSelected="1" view="pageBreakPreview" zoomScaleNormal="100" zoomScaleSheetLayoutView="100" workbookViewId="0">
      <selection activeCell="Q9" sqref="Q9:U9"/>
    </sheetView>
  </sheetViews>
  <sheetFormatPr defaultColWidth="9" defaultRowHeight="13.5" outlineLevelRow="1" outlineLevelCol="1"/>
  <cols>
    <col min="1" max="2" width="5" style="2" customWidth="1"/>
    <col min="3" max="3" width="2" style="2" customWidth="1"/>
    <col min="4" max="4" width="1.375" style="2" customWidth="1"/>
    <col min="5" max="5" width="3.375" style="2" customWidth="1"/>
    <col min="6" max="6" width="4" style="2" customWidth="1"/>
    <col min="7" max="7" width="3" style="2" customWidth="1"/>
    <col min="8" max="8" width="4.625" style="2" customWidth="1"/>
    <col min="9" max="9" width="1.375" style="2" customWidth="1"/>
    <col min="10" max="10" width="3.375" style="2" customWidth="1"/>
    <col min="11" max="11" width="1.625" style="2" customWidth="1"/>
    <col min="12" max="12" width="2.875" style="2" customWidth="1"/>
    <col min="13" max="13" width="2.75" style="2" customWidth="1"/>
    <col min="14" max="14" width="4.375" style="2" customWidth="1"/>
    <col min="15" max="15" width="3.125" style="2" customWidth="1"/>
    <col min="16" max="16" width="3.25" style="2" customWidth="1"/>
    <col min="17" max="17" width="1.75" style="2" customWidth="1"/>
    <col min="18" max="18" width="3.25" style="2" customWidth="1"/>
    <col min="19" max="20" width="2.875" style="2" customWidth="1"/>
    <col min="21" max="21" width="3.75" style="2" customWidth="1"/>
    <col min="22" max="23" width="2.875" style="2" customWidth="1"/>
    <col min="24" max="25" width="3" style="2" customWidth="1"/>
    <col min="26" max="26" width="2.125" style="2" customWidth="1"/>
    <col min="27" max="27" width="2.875" style="2" customWidth="1"/>
    <col min="28" max="28" width="1.375" style="2" customWidth="1"/>
    <col min="29" max="29" width="2.875" style="2" customWidth="1"/>
    <col min="30" max="30" width="1.625" style="2" customWidth="1"/>
    <col min="31" max="31" width="2.875" style="2" customWidth="1"/>
    <col min="32" max="32" width="3.625" style="2" hidden="1" customWidth="1" outlineLevel="1"/>
    <col min="33" max="33" width="3.625" style="2" customWidth="1" collapsed="1"/>
    <col min="34" max="35" width="5.125" style="2" customWidth="1"/>
    <col min="36" max="36" width="10.625" style="2" customWidth="1"/>
    <col min="37" max="37" width="6.375" style="2" customWidth="1"/>
    <col min="38" max="38" width="9" style="2"/>
    <col min="39" max="41" width="6.25" style="1" customWidth="1"/>
    <col min="42" max="16384" width="9" style="1"/>
  </cols>
  <sheetData>
    <row r="1" spans="1:42" ht="17.25" customHeight="1">
      <c r="A1" s="151" t="s">
        <v>90</v>
      </c>
      <c r="B1" s="151"/>
      <c r="C1" s="151"/>
      <c r="D1" s="151"/>
      <c r="E1" s="151"/>
      <c r="F1" s="151"/>
      <c r="G1" s="151"/>
      <c r="H1" s="151"/>
      <c r="I1" s="151"/>
      <c r="J1" s="151"/>
      <c r="K1" s="151"/>
      <c r="L1" s="151"/>
      <c r="M1" s="151"/>
      <c r="N1" s="151"/>
      <c r="O1" s="151"/>
      <c r="P1" s="151"/>
      <c r="Q1" s="151"/>
      <c r="R1" s="151"/>
      <c r="S1" s="151"/>
      <c r="T1" s="151"/>
      <c r="U1" s="151"/>
      <c r="V1" s="151"/>
      <c r="W1" s="151"/>
      <c r="X1" s="151"/>
      <c r="Y1" s="151"/>
      <c r="Z1" s="151"/>
      <c r="AA1" s="151"/>
      <c r="AB1" s="151"/>
      <c r="AC1" s="151"/>
      <c r="AD1" s="151"/>
      <c r="AE1" s="151"/>
      <c r="AF1" s="26"/>
      <c r="AG1" s="26"/>
    </row>
    <row r="2" spans="1:42">
      <c r="A2" s="3"/>
      <c r="B2" s="3"/>
      <c r="Y2" s="7" t="s">
        <v>81</v>
      </c>
      <c r="Z2" s="152" t="s">
        <v>80</v>
      </c>
      <c r="AA2" s="152"/>
      <c r="AB2" s="152"/>
      <c r="AC2" s="152"/>
      <c r="AD2" s="152"/>
      <c r="AE2" s="152"/>
    </row>
    <row r="3" spans="1:42">
      <c r="A3" s="2" t="s">
        <v>39</v>
      </c>
      <c r="AH3" s="22" t="s">
        <v>82</v>
      </c>
    </row>
    <row r="4" spans="1:42" ht="5.25" customHeight="1"/>
    <row r="5" spans="1:42">
      <c r="A5" s="2" t="s">
        <v>73</v>
      </c>
      <c r="I5" s="7" t="s">
        <v>74</v>
      </c>
      <c r="J5" s="30"/>
      <c r="K5" s="7"/>
      <c r="L5" s="2" t="s">
        <v>76</v>
      </c>
      <c r="R5" s="7" t="s">
        <v>75</v>
      </c>
      <c r="S5" s="102"/>
      <c r="T5" s="102"/>
      <c r="U5" s="102"/>
      <c r="W5" s="10" t="s">
        <v>40</v>
      </c>
      <c r="X5" s="153"/>
      <c r="Y5" s="153"/>
      <c r="Z5" s="153"/>
      <c r="AA5" s="153"/>
      <c r="AB5" s="153"/>
      <c r="AC5" s="153"/>
      <c r="AD5" s="153"/>
      <c r="AE5" s="153"/>
      <c r="AH5" s="7" t="s">
        <v>31</v>
      </c>
      <c r="AI5" s="2" t="s">
        <v>208</v>
      </c>
    </row>
    <row r="6" spans="1:42" outlineLevel="1">
      <c r="A6" s="2" t="s">
        <v>71</v>
      </c>
      <c r="C6" s="102"/>
      <c r="D6" s="102"/>
      <c r="E6" s="102"/>
      <c r="F6" s="102"/>
      <c r="G6" s="102"/>
      <c r="H6" s="102"/>
      <c r="I6" s="102"/>
      <c r="J6" s="102"/>
      <c r="M6" s="7" t="s">
        <v>41</v>
      </c>
      <c r="N6" s="153"/>
      <c r="O6" s="153"/>
      <c r="P6" s="153"/>
      <c r="Q6" s="153"/>
      <c r="R6" s="153"/>
      <c r="S6" s="153"/>
      <c r="T6" s="153"/>
      <c r="U6" s="153"/>
      <c r="V6" s="153"/>
      <c r="W6" s="153"/>
      <c r="X6" s="153"/>
      <c r="Y6" s="153"/>
      <c r="Z6" s="153"/>
      <c r="AA6" s="153"/>
      <c r="AB6" s="153"/>
      <c r="AC6" s="153"/>
      <c r="AD6" s="153"/>
      <c r="AE6" s="153"/>
      <c r="AH6" s="7" t="s">
        <v>32</v>
      </c>
      <c r="AI6" s="35" t="s">
        <v>223</v>
      </c>
    </row>
    <row r="7" spans="1:42">
      <c r="A7" s="2" t="s">
        <v>42</v>
      </c>
      <c r="E7" s="153"/>
      <c r="F7" s="153"/>
      <c r="G7" s="153"/>
      <c r="H7" s="153"/>
      <c r="I7" s="153"/>
      <c r="J7" s="153"/>
      <c r="K7" s="153"/>
      <c r="L7" s="153"/>
      <c r="M7" s="153"/>
      <c r="N7" s="153"/>
      <c r="O7" s="153"/>
      <c r="U7" s="7" t="s">
        <v>43</v>
      </c>
      <c r="V7" s="167"/>
      <c r="W7" s="167"/>
      <c r="X7" s="167"/>
      <c r="Y7" s="167"/>
      <c r="Z7" s="167"/>
      <c r="AA7" s="167"/>
      <c r="AB7" s="167"/>
      <c r="AC7" s="167"/>
      <c r="AD7" s="167"/>
      <c r="AE7" s="167"/>
      <c r="AH7" s="7"/>
      <c r="AI7" s="35" t="s">
        <v>83</v>
      </c>
    </row>
    <row r="8" spans="1:42">
      <c r="A8" s="2" t="s">
        <v>79</v>
      </c>
      <c r="G8" s="167" t="s">
        <v>80</v>
      </c>
      <c r="H8" s="167"/>
      <c r="I8" s="167"/>
      <c r="J8" s="167"/>
      <c r="K8" s="9" t="s">
        <v>5</v>
      </c>
      <c r="L8" s="167" t="s">
        <v>80</v>
      </c>
      <c r="M8" s="167"/>
      <c r="N8" s="167"/>
      <c r="O8" s="167"/>
      <c r="P8" s="170" t="s">
        <v>77</v>
      </c>
      <c r="Q8" s="170"/>
      <c r="R8" s="170"/>
      <c r="S8" s="170"/>
      <c r="T8" s="170"/>
      <c r="U8" s="170"/>
      <c r="V8" s="170"/>
      <c r="W8" s="168" t="s">
        <v>58</v>
      </c>
      <c r="X8" s="168"/>
      <c r="Y8" s="168"/>
      <c r="Z8" s="168"/>
      <c r="AA8" s="168"/>
      <c r="AB8" s="168"/>
      <c r="AC8" s="168"/>
      <c r="AD8" s="168"/>
      <c r="AE8" s="168"/>
      <c r="AH8" s="7" t="s">
        <v>33</v>
      </c>
      <c r="AI8" s="35" t="s">
        <v>224</v>
      </c>
    </row>
    <row r="9" spans="1:42">
      <c r="A9" s="2" t="s">
        <v>44</v>
      </c>
      <c r="J9" s="31"/>
      <c r="Q9" s="102" t="s">
        <v>58</v>
      </c>
      <c r="R9" s="102"/>
      <c r="S9" s="102"/>
      <c r="T9" s="102"/>
      <c r="U9" s="102"/>
      <c r="W9" s="8"/>
      <c r="X9" s="8"/>
      <c r="AH9" s="7"/>
      <c r="AI9" s="2" t="s">
        <v>173</v>
      </c>
    </row>
    <row r="10" spans="1:42">
      <c r="A10" s="35" t="s">
        <v>45</v>
      </c>
      <c r="Q10" s="7" t="s">
        <v>2</v>
      </c>
      <c r="R10" s="30"/>
      <c r="S10" s="2" t="s">
        <v>93</v>
      </c>
      <c r="AH10" s="7"/>
      <c r="AI10" s="2" t="s">
        <v>84</v>
      </c>
    </row>
    <row r="11" spans="1:42">
      <c r="A11" s="34" t="s">
        <v>78</v>
      </c>
      <c r="Q11" s="7" t="s">
        <v>2</v>
      </c>
      <c r="R11" s="30"/>
      <c r="S11" s="2" t="s">
        <v>94</v>
      </c>
      <c r="AH11" s="7"/>
      <c r="AI11" s="2" t="s">
        <v>85</v>
      </c>
      <c r="AK11" s="32"/>
      <c r="AL11" s="32" t="s">
        <v>86</v>
      </c>
      <c r="AM11" s="23" t="s">
        <v>34</v>
      </c>
    </row>
    <row r="12" spans="1:42" ht="6" customHeight="1">
      <c r="G12" s="31"/>
      <c r="H12" s="31"/>
      <c r="I12" s="7"/>
      <c r="J12" s="8"/>
      <c r="AH12" s="7"/>
      <c r="AK12" s="162"/>
      <c r="AL12" s="162" t="s">
        <v>87</v>
      </c>
      <c r="AM12" s="163" t="s">
        <v>35</v>
      </c>
      <c r="AN12" s="163"/>
      <c r="AO12" s="163"/>
      <c r="AP12" s="163"/>
    </row>
    <row r="13" spans="1:42" outlineLevel="1">
      <c r="A13" s="21" t="s">
        <v>46</v>
      </c>
      <c r="AH13" s="7"/>
      <c r="AK13" s="162"/>
      <c r="AL13" s="162"/>
      <c r="AM13" s="163"/>
      <c r="AN13" s="163"/>
      <c r="AO13" s="163"/>
      <c r="AP13" s="163"/>
    </row>
    <row r="14" spans="1:42" outlineLevel="1">
      <c r="A14" s="55" t="s">
        <v>228</v>
      </c>
      <c r="B14" s="55"/>
      <c r="C14" s="35"/>
      <c r="AH14" s="7"/>
      <c r="AI14" s="2" t="s">
        <v>88</v>
      </c>
    </row>
    <row r="15" spans="1:42" outlineLevel="1">
      <c r="A15" s="55" t="s">
        <v>242</v>
      </c>
      <c r="B15" s="55"/>
      <c r="C15" s="55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  <c r="R15" s="54"/>
      <c r="S15" s="54"/>
      <c r="T15" s="54"/>
      <c r="U15" s="54"/>
      <c r="V15" s="54"/>
      <c r="AH15" s="7"/>
    </row>
    <row r="16" spans="1:42" outlineLevel="1">
      <c r="A16" s="55" t="s">
        <v>215</v>
      </c>
      <c r="B16" s="55"/>
      <c r="C16" s="55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  <c r="R16" s="54"/>
      <c r="S16" s="54"/>
      <c r="T16" s="54"/>
      <c r="U16" s="54"/>
      <c r="V16" s="54"/>
      <c r="AH16" s="7" t="s">
        <v>36</v>
      </c>
      <c r="AI16" s="2" t="s">
        <v>214</v>
      </c>
    </row>
    <row r="17" spans="1:46" ht="6.75" customHeight="1" outlineLevel="1">
      <c r="A17" s="55"/>
      <c r="B17" s="55"/>
      <c r="C17" s="55"/>
      <c r="D17" s="54"/>
      <c r="E17" s="54"/>
      <c r="F17" s="54"/>
      <c r="G17" s="54"/>
      <c r="H17" s="54"/>
      <c r="I17" s="54"/>
      <c r="J17" s="54"/>
      <c r="K17" s="54"/>
      <c r="L17" s="54"/>
      <c r="M17" s="54"/>
      <c r="N17" s="54"/>
      <c r="O17" s="54"/>
      <c r="P17" s="54"/>
      <c r="Q17" s="54"/>
      <c r="R17" s="54"/>
      <c r="S17" s="54"/>
      <c r="T17" s="54"/>
      <c r="U17" s="54"/>
      <c r="V17" s="54"/>
      <c r="AH17" s="7"/>
      <c r="AI17" s="169" t="s">
        <v>225</v>
      </c>
      <c r="AJ17" s="169"/>
      <c r="AK17" s="169"/>
      <c r="AL17" s="169"/>
      <c r="AM17" s="169"/>
      <c r="AN17" s="169"/>
      <c r="AO17" s="169"/>
      <c r="AP17" s="169"/>
      <c r="AQ17" s="169"/>
      <c r="AR17" s="169"/>
    </row>
    <row r="18" spans="1:46" outlineLevel="1">
      <c r="A18" s="69" t="s">
        <v>47</v>
      </c>
      <c r="B18" s="55"/>
      <c r="C18" s="55"/>
      <c r="D18" s="54"/>
      <c r="E18" s="54"/>
      <c r="F18" s="54"/>
      <c r="G18" s="54"/>
      <c r="H18" s="54"/>
      <c r="I18" s="54"/>
      <c r="J18" s="54"/>
      <c r="AH18" s="7"/>
      <c r="AI18" s="169"/>
      <c r="AJ18" s="169"/>
      <c r="AK18" s="169"/>
      <c r="AL18" s="169"/>
      <c r="AM18" s="169"/>
      <c r="AN18" s="169"/>
      <c r="AO18" s="169"/>
      <c r="AP18" s="169"/>
      <c r="AQ18" s="169"/>
      <c r="AR18" s="169"/>
    </row>
    <row r="19" spans="1:46" outlineLevel="1">
      <c r="A19" s="55" t="s">
        <v>169</v>
      </c>
      <c r="B19" s="55"/>
      <c r="C19" s="55"/>
      <c r="D19" s="54"/>
      <c r="E19" s="54"/>
      <c r="F19" s="54"/>
      <c r="G19" s="54"/>
      <c r="H19" s="54"/>
      <c r="I19" s="54"/>
      <c r="J19" s="54"/>
      <c r="AH19" s="7" t="s">
        <v>37</v>
      </c>
      <c r="AI19" s="2" t="s">
        <v>89</v>
      </c>
    </row>
    <row r="20" spans="1:46" outlineLevel="1">
      <c r="A20" s="55"/>
      <c r="B20" s="55" t="s">
        <v>243</v>
      </c>
      <c r="C20" s="55"/>
      <c r="D20" s="54"/>
      <c r="E20" s="54"/>
      <c r="F20" s="54"/>
      <c r="G20" s="54"/>
      <c r="H20" s="54"/>
      <c r="I20" s="54"/>
      <c r="J20" s="54"/>
      <c r="AH20" s="7"/>
      <c r="AI20" s="2" t="s">
        <v>174</v>
      </c>
    </row>
    <row r="21" spans="1:46" outlineLevel="1">
      <c r="A21" s="55"/>
      <c r="B21" s="55" t="s">
        <v>244</v>
      </c>
      <c r="C21" s="55"/>
      <c r="D21" s="77"/>
      <c r="E21" s="54"/>
      <c r="F21" s="54"/>
      <c r="G21" s="54"/>
      <c r="H21" s="54"/>
      <c r="I21" s="54"/>
      <c r="J21" s="54"/>
      <c r="AH21" s="7"/>
    </row>
    <row r="22" spans="1:46" outlineLevel="1">
      <c r="A22" s="54"/>
      <c r="B22" s="78" t="s">
        <v>167</v>
      </c>
      <c r="C22" s="54"/>
      <c r="D22" s="54"/>
      <c r="E22" s="54"/>
      <c r="F22" s="54"/>
      <c r="G22" s="54"/>
      <c r="H22" s="54"/>
      <c r="I22" s="54"/>
      <c r="J22" s="54"/>
      <c r="AH22" s="22" t="s">
        <v>100</v>
      </c>
    </row>
    <row r="23" spans="1:46" outlineLevel="1">
      <c r="A23" s="54"/>
      <c r="B23" s="79" t="s">
        <v>168</v>
      </c>
      <c r="C23" s="54"/>
      <c r="D23" s="54"/>
      <c r="E23" s="54"/>
      <c r="F23" s="54"/>
      <c r="G23" s="54"/>
      <c r="H23" s="54"/>
      <c r="I23" s="54"/>
      <c r="J23" s="54"/>
      <c r="AH23" s="76" t="s">
        <v>99</v>
      </c>
      <c r="AI23" s="82" t="s">
        <v>245</v>
      </c>
    </row>
    <row r="24" spans="1:46" outlineLevel="1">
      <c r="A24" s="164" t="s">
        <v>72</v>
      </c>
      <c r="B24" s="164"/>
      <c r="C24" s="164"/>
      <c r="D24" s="164"/>
      <c r="E24" s="164"/>
      <c r="F24" s="164"/>
      <c r="G24" s="164"/>
      <c r="H24" s="164"/>
      <c r="I24" s="164"/>
      <c r="J24" s="164"/>
      <c r="K24" s="165" t="s">
        <v>172</v>
      </c>
      <c r="L24" s="165"/>
      <c r="M24" s="165"/>
      <c r="N24" s="165"/>
      <c r="O24" s="165"/>
      <c r="P24" s="165"/>
      <c r="Q24" s="165"/>
      <c r="R24" s="165"/>
      <c r="S24" s="165"/>
      <c r="T24" s="165"/>
      <c r="U24" s="165"/>
      <c r="V24" s="165"/>
      <c r="W24" s="165"/>
      <c r="X24" s="165"/>
      <c r="Y24" s="165"/>
      <c r="Z24" s="25"/>
      <c r="AA24" s="25"/>
      <c r="AB24" s="25"/>
      <c r="AC24" s="25"/>
      <c r="AD24" s="25"/>
      <c r="AE24" s="25"/>
      <c r="AH24" s="7" t="s">
        <v>99</v>
      </c>
      <c r="AI24" s="24" t="s">
        <v>91</v>
      </c>
      <c r="AJ24" s="24"/>
    </row>
    <row r="25" spans="1:46" outlineLevel="1">
      <c r="A25" s="54" t="s">
        <v>175</v>
      </c>
      <c r="B25" s="54"/>
      <c r="C25" s="54"/>
      <c r="D25" s="54"/>
      <c r="E25" s="54"/>
      <c r="F25" s="54"/>
      <c r="G25" s="54"/>
      <c r="H25" s="54"/>
      <c r="I25" s="54"/>
      <c r="J25" s="54"/>
      <c r="AH25" s="7" t="s">
        <v>99</v>
      </c>
      <c r="AI25" s="27" t="s">
        <v>101</v>
      </c>
      <c r="AJ25" s="27"/>
      <c r="AK25" s="27"/>
      <c r="AL25" s="27"/>
      <c r="AM25" s="27"/>
      <c r="AN25" s="27"/>
      <c r="AO25" s="27"/>
      <c r="AP25" s="27"/>
      <c r="AQ25" s="27"/>
      <c r="AR25" s="27"/>
      <c r="AS25" s="28"/>
      <c r="AT25" s="28"/>
    </row>
    <row r="26" spans="1:46" ht="8.25" customHeight="1" outlineLevel="1">
      <c r="A26" s="80"/>
      <c r="B26" s="80"/>
      <c r="C26" s="80"/>
      <c r="D26" s="80"/>
      <c r="E26" s="80"/>
      <c r="F26" s="80"/>
      <c r="G26" s="80"/>
      <c r="H26" s="80"/>
      <c r="I26" s="80"/>
      <c r="J26" s="80"/>
      <c r="K26" s="4"/>
      <c r="L26" s="4"/>
      <c r="M26" s="4"/>
      <c r="N26" s="4"/>
      <c r="O26" s="4"/>
      <c r="P26" s="4"/>
      <c r="Q26" s="4"/>
      <c r="R26" s="4"/>
      <c r="S26" s="4"/>
      <c r="T26" s="4"/>
      <c r="U26" s="4"/>
      <c r="V26" s="4"/>
      <c r="W26" s="4"/>
      <c r="X26" s="4"/>
      <c r="Y26" s="4"/>
      <c r="Z26" s="4"/>
      <c r="AA26" s="4"/>
      <c r="AB26" s="4"/>
      <c r="AC26" s="4"/>
      <c r="AD26" s="4"/>
      <c r="AE26" s="4"/>
      <c r="AI26" s="166" t="s">
        <v>102</v>
      </c>
      <c r="AJ26" s="166"/>
      <c r="AK26" s="27"/>
      <c r="AL26" s="27"/>
      <c r="AM26" s="27"/>
      <c r="AN26" s="27"/>
      <c r="AO26" s="27"/>
      <c r="AP26" s="27"/>
      <c r="AQ26" s="27"/>
      <c r="AR26" s="27"/>
      <c r="AS26" s="28"/>
      <c r="AT26" s="28"/>
    </row>
    <row r="27" spans="1:46" ht="6.75" customHeight="1" outlineLevel="1">
      <c r="A27" s="54"/>
      <c r="B27" s="54"/>
      <c r="C27" s="54"/>
      <c r="D27" s="54"/>
      <c r="E27" s="54"/>
      <c r="F27" s="54"/>
      <c r="G27" s="54"/>
      <c r="H27" s="54"/>
      <c r="I27" s="54"/>
      <c r="J27" s="54"/>
      <c r="AF27" s="8"/>
      <c r="AG27" s="8"/>
      <c r="AI27" s="166"/>
      <c r="AJ27" s="166"/>
      <c r="AK27" s="27"/>
      <c r="AL27" s="27"/>
      <c r="AM27" s="27"/>
      <c r="AN27" s="27"/>
      <c r="AO27" s="2"/>
    </row>
    <row r="28" spans="1:46">
      <c r="A28" s="81" t="s">
        <v>240</v>
      </c>
      <c r="B28" s="54"/>
      <c r="C28" s="54"/>
      <c r="D28" s="54"/>
      <c r="E28" s="54"/>
      <c r="F28" s="54"/>
      <c r="G28" s="54"/>
      <c r="H28" s="54"/>
      <c r="I28" s="54"/>
      <c r="J28" s="54"/>
      <c r="AI28" s="36"/>
      <c r="AJ28" s="36"/>
      <c r="AK28" s="36"/>
      <c r="AL28" s="36"/>
      <c r="AM28" s="36"/>
      <c r="AN28" s="36"/>
    </row>
    <row r="29" spans="1:46" ht="14.25" thickBot="1">
      <c r="A29" s="37" t="s">
        <v>48</v>
      </c>
      <c r="B29" s="154" t="s">
        <v>193</v>
      </c>
      <c r="C29" s="155"/>
      <c r="D29" s="155"/>
      <c r="E29" s="155"/>
      <c r="F29" s="155"/>
      <c r="G29" s="155"/>
      <c r="H29" s="155"/>
      <c r="I29" s="155"/>
      <c r="J29" s="155"/>
      <c r="K29" s="155"/>
      <c r="L29" s="155"/>
      <c r="M29" s="155"/>
      <c r="N29" s="155"/>
      <c r="O29" s="155"/>
      <c r="P29" s="155"/>
      <c r="Q29" s="155"/>
      <c r="R29" s="155"/>
      <c r="S29" s="155"/>
      <c r="T29" s="155"/>
      <c r="U29" s="155"/>
      <c r="V29" s="155"/>
      <c r="W29" s="155"/>
      <c r="X29" s="155"/>
      <c r="Y29" s="155"/>
      <c r="Z29" s="155"/>
      <c r="AA29" s="155"/>
      <c r="AB29" s="155"/>
      <c r="AC29" s="155"/>
      <c r="AD29" s="155"/>
      <c r="AE29" s="156"/>
      <c r="AH29" s="2" t="s">
        <v>92</v>
      </c>
      <c r="AI29" s="36"/>
      <c r="AJ29" s="36"/>
      <c r="AK29" s="36"/>
      <c r="AL29" s="36"/>
    </row>
    <row r="30" spans="1:46" ht="23.1" customHeight="1" thickTop="1" thickBot="1">
      <c r="A30" s="157" t="s">
        <v>103</v>
      </c>
      <c r="B30" s="115" t="s">
        <v>217</v>
      </c>
      <c r="C30" s="116"/>
      <c r="D30" s="115" t="s">
        <v>219</v>
      </c>
      <c r="E30" s="117"/>
      <c r="F30" s="117"/>
      <c r="G30" s="118"/>
      <c r="H30" s="118"/>
      <c r="I30" s="118"/>
      <c r="J30" s="118"/>
      <c r="K30" s="118"/>
      <c r="L30" s="118"/>
      <c r="M30" s="118"/>
      <c r="N30" s="118"/>
      <c r="O30" s="118"/>
      <c r="P30" s="118"/>
      <c r="Q30" s="118"/>
      <c r="R30" s="118"/>
      <c r="S30" s="118"/>
      <c r="T30" s="118"/>
      <c r="U30" s="119" t="s">
        <v>222</v>
      </c>
      <c r="V30" s="120"/>
      <c r="W30" s="121"/>
      <c r="X30" s="121"/>
      <c r="Y30" s="122"/>
      <c r="Z30" s="159" t="s">
        <v>171</v>
      </c>
      <c r="AA30" s="117"/>
      <c r="AB30" s="117"/>
      <c r="AC30" s="160"/>
      <c r="AD30" s="160"/>
      <c r="AE30" s="161"/>
      <c r="AF30" s="22"/>
      <c r="AG30" s="22"/>
      <c r="AH30" s="22"/>
      <c r="AI30" s="70" t="s">
        <v>10</v>
      </c>
      <c r="AJ30" s="70" t="s">
        <v>11</v>
      </c>
      <c r="AK30" s="70" t="s">
        <v>12</v>
      </c>
      <c r="AL30" s="71" t="s">
        <v>38</v>
      </c>
      <c r="AM30" s="71" t="s">
        <v>4</v>
      </c>
    </row>
    <row r="31" spans="1:46" ht="14.25" thickTop="1">
      <c r="A31" s="158"/>
      <c r="B31" s="88" t="s">
        <v>218</v>
      </c>
      <c r="C31" s="89"/>
      <c r="D31" s="90" t="s">
        <v>220</v>
      </c>
      <c r="E31" s="139"/>
      <c r="F31" s="139"/>
      <c r="G31" s="125" t="s">
        <v>161</v>
      </c>
      <c r="H31" s="125"/>
      <c r="I31" s="125"/>
      <c r="J31" s="125"/>
      <c r="K31" s="125"/>
      <c r="L31" s="125"/>
      <c r="M31" s="125"/>
      <c r="N31" s="125"/>
      <c r="O31" s="125"/>
      <c r="P31" s="125"/>
      <c r="Q31" s="125"/>
      <c r="R31" s="125"/>
      <c r="S31" s="125"/>
      <c r="T31" s="125"/>
      <c r="U31" s="125"/>
      <c r="V31" s="126"/>
      <c r="W31" s="96" t="s">
        <v>221</v>
      </c>
      <c r="X31" s="93"/>
      <c r="Y31" s="93"/>
      <c r="Z31" s="93"/>
      <c r="AA31" s="110" t="str">
        <f>VLOOKUP(G31,'drop down list'!$F:$J,3,FALSE)&amp;" - "&amp;VLOOKUP(G31,'drop down list'!$F:$J,4,FALSE)&amp;" - "&amp;VLOOKUP(G31,'drop down list'!$F:$J,5,FALSE)</f>
        <v xml:space="preserve"> -  - </v>
      </c>
      <c r="AB31" s="110"/>
      <c r="AC31" s="110"/>
      <c r="AD31" s="110"/>
      <c r="AE31" s="111"/>
      <c r="AH31" s="7" t="s">
        <v>104</v>
      </c>
      <c r="AI31" s="38"/>
      <c r="AJ31" s="38"/>
      <c r="AK31" s="38"/>
      <c r="AL31" s="39">
        <f>VLOOKUP(G31,'drop down list'!$F$1:$K$13,6,FALSE)</f>
        <v>0</v>
      </c>
      <c r="AM31" s="38"/>
      <c r="AN31" s="1" t="str">
        <f>$S$5&amp;","&amp;AI31&amp;","&amp;AJ31&amp;","&amp;AK31&amp;",15,"&amp;AL31&amp;","&amp;AM31&amp;","&amp;VLOOKUP(G31,'drop down list'!$F$1:$K$13,3,FALSE)&amp;","&amp;VLOOKUP(G31,'drop down list'!$F$1:$K$13,4,FALSE)&amp;","&amp;VLOOKUP(G31,'drop down list'!$F$1:$K$13,5,FALSE)&amp;",外国科目認定"</f>
        <v>,,,,15,0,,,,,外国科目認定</v>
      </c>
    </row>
    <row r="32" spans="1:46" ht="13.5" customHeight="1">
      <c r="A32" s="158"/>
      <c r="B32" s="90"/>
      <c r="C32" s="91"/>
      <c r="D32" s="97" t="s">
        <v>219</v>
      </c>
      <c r="E32" s="98"/>
      <c r="F32" s="98"/>
      <c r="G32" s="112" t="str">
        <f>VLOOKUP(G31,'drop down list'!$F$1:$G$13,2,FALSE)</f>
        <v>（Automatically entered）</v>
      </c>
      <c r="H32" s="112"/>
      <c r="I32" s="112"/>
      <c r="J32" s="112"/>
      <c r="K32" s="112"/>
      <c r="L32" s="112"/>
      <c r="M32" s="112"/>
      <c r="N32" s="112"/>
      <c r="O32" s="112"/>
      <c r="P32" s="112"/>
      <c r="Q32" s="112"/>
      <c r="R32" s="112"/>
      <c r="S32" s="112"/>
      <c r="T32" s="112"/>
      <c r="U32" s="112"/>
      <c r="V32" s="113"/>
      <c r="W32" s="114" t="s">
        <v>176</v>
      </c>
      <c r="X32" s="114"/>
      <c r="Y32" s="114"/>
      <c r="Z32" s="114"/>
      <c r="AA32" s="123"/>
      <c r="AB32" s="123"/>
      <c r="AC32" s="123"/>
      <c r="AD32" s="123"/>
      <c r="AE32" s="124"/>
      <c r="AF32" s="24">
        <f>LEN(AA32)-LEN(SUBSTITUTE(SUBSTITUTE(AA32,",",""),"/",""))</f>
        <v>0</v>
      </c>
      <c r="AG32" s="24"/>
      <c r="AH32" s="40"/>
      <c r="AI32" s="41"/>
      <c r="AJ32" s="41"/>
      <c r="AK32" s="41"/>
      <c r="AL32" s="42"/>
      <c r="AM32" s="42"/>
    </row>
    <row r="33" spans="1:40" s="60" customFormat="1" ht="3" customHeight="1">
      <c r="A33" s="105"/>
      <c r="B33" s="106"/>
      <c r="C33" s="106"/>
      <c r="D33" s="106"/>
      <c r="E33" s="106"/>
      <c r="F33" s="106"/>
      <c r="G33" s="106"/>
      <c r="H33" s="106"/>
      <c r="I33" s="106"/>
      <c r="J33" s="106"/>
      <c r="K33" s="106"/>
      <c r="L33" s="106"/>
      <c r="M33" s="106"/>
      <c r="N33" s="106"/>
      <c r="O33" s="106"/>
      <c r="P33" s="106"/>
      <c r="Q33" s="106"/>
      <c r="R33" s="106"/>
      <c r="S33" s="106"/>
      <c r="T33" s="106"/>
      <c r="U33" s="106"/>
      <c r="V33" s="106"/>
      <c r="W33" s="106"/>
      <c r="X33" s="106"/>
      <c r="Y33" s="106"/>
      <c r="Z33" s="106"/>
      <c r="AA33" s="106"/>
      <c r="AB33" s="106"/>
      <c r="AC33" s="106"/>
      <c r="AD33" s="106"/>
      <c r="AE33" s="107"/>
      <c r="AF33" s="58"/>
      <c r="AG33" s="58"/>
      <c r="AH33" s="59"/>
      <c r="AI33" s="42"/>
      <c r="AJ33" s="42"/>
      <c r="AK33" s="42"/>
      <c r="AL33" s="42"/>
      <c r="AM33" s="42"/>
    </row>
    <row r="34" spans="1:40" ht="23.1" customHeight="1" thickBot="1">
      <c r="A34" s="175" t="s">
        <v>105</v>
      </c>
      <c r="B34" s="130" t="s">
        <v>217</v>
      </c>
      <c r="C34" s="131"/>
      <c r="D34" s="130" t="s">
        <v>219</v>
      </c>
      <c r="E34" s="132"/>
      <c r="F34" s="132"/>
      <c r="G34" s="133"/>
      <c r="H34" s="133"/>
      <c r="I34" s="133"/>
      <c r="J34" s="133"/>
      <c r="K34" s="133"/>
      <c r="L34" s="133"/>
      <c r="M34" s="133"/>
      <c r="N34" s="133"/>
      <c r="O34" s="133"/>
      <c r="P34" s="133"/>
      <c r="Q34" s="133"/>
      <c r="R34" s="133"/>
      <c r="S34" s="133"/>
      <c r="T34" s="133"/>
      <c r="U34" s="134" t="s">
        <v>222</v>
      </c>
      <c r="V34" s="135"/>
      <c r="W34" s="136"/>
      <c r="X34" s="136"/>
      <c r="Y34" s="137"/>
      <c r="Z34" s="138" t="s">
        <v>171</v>
      </c>
      <c r="AA34" s="132"/>
      <c r="AB34" s="132"/>
      <c r="AC34" s="108"/>
      <c r="AD34" s="108"/>
      <c r="AE34" s="109"/>
      <c r="AH34" s="7"/>
      <c r="AI34" s="70" t="s">
        <v>10</v>
      </c>
      <c r="AJ34" s="70" t="s">
        <v>11</v>
      </c>
      <c r="AK34" s="70" t="s">
        <v>12</v>
      </c>
      <c r="AL34" s="71" t="s">
        <v>38</v>
      </c>
      <c r="AM34" s="71" t="s">
        <v>4</v>
      </c>
    </row>
    <row r="35" spans="1:40" ht="14.25" thickTop="1">
      <c r="A35" s="158"/>
      <c r="B35" s="88" t="s">
        <v>218</v>
      </c>
      <c r="C35" s="89"/>
      <c r="D35" s="90" t="s">
        <v>220</v>
      </c>
      <c r="E35" s="139"/>
      <c r="F35" s="139"/>
      <c r="G35" s="125" t="s">
        <v>161</v>
      </c>
      <c r="H35" s="125"/>
      <c r="I35" s="125"/>
      <c r="J35" s="125"/>
      <c r="K35" s="125"/>
      <c r="L35" s="125"/>
      <c r="M35" s="125"/>
      <c r="N35" s="125"/>
      <c r="O35" s="125"/>
      <c r="P35" s="125"/>
      <c r="Q35" s="125"/>
      <c r="R35" s="125"/>
      <c r="S35" s="125"/>
      <c r="T35" s="125"/>
      <c r="U35" s="125"/>
      <c r="V35" s="126"/>
      <c r="W35" s="96" t="s">
        <v>221</v>
      </c>
      <c r="X35" s="93"/>
      <c r="Y35" s="93"/>
      <c r="Z35" s="93"/>
      <c r="AA35" s="110" t="str">
        <f>VLOOKUP(G35,'drop down list'!$F:$J,3,FALSE)&amp;" - "&amp;VLOOKUP(G35,'drop down list'!$F:$J,4,FALSE)&amp;" - "&amp;VLOOKUP(G35,'drop down list'!$F:$J,5,FALSE)</f>
        <v xml:space="preserve"> -  - </v>
      </c>
      <c r="AB35" s="110"/>
      <c r="AC35" s="110"/>
      <c r="AD35" s="110"/>
      <c r="AE35" s="111"/>
      <c r="AH35" s="7" t="s">
        <v>106</v>
      </c>
      <c r="AI35" s="38"/>
      <c r="AJ35" s="38"/>
      <c r="AK35" s="38"/>
      <c r="AL35" s="39">
        <f>VLOOKUP(G35,'drop down list'!$F$1:$K$13,6,FALSE)</f>
        <v>0</v>
      </c>
      <c r="AM35" s="38"/>
      <c r="AN35" s="1" t="str">
        <f>$S$5&amp;","&amp;AI35&amp;","&amp;AJ35&amp;","&amp;AK35&amp;",15,"&amp;AL35&amp;","&amp;AM35&amp;","&amp;VLOOKUP(G35,'drop down list'!$F$1:$K$13,3,FALSE)&amp;","&amp;VLOOKUP(G35,'drop down list'!$F$1:$K$13,4,FALSE)&amp;","&amp;VLOOKUP(G35,'drop down list'!$F$1:$K$13,5,FALSE)&amp;",外国科目認定"</f>
        <v>,,,,15,0,,,,,外国科目認定</v>
      </c>
    </row>
    <row r="36" spans="1:40" ht="14.25" customHeight="1">
      <c r="A36" s="176"/>
      <c r="B36" s="88"/>
      <c r="C36" s="89"/>
      <c r="D36" s="140" t="s">
        <v>219</v>
      </c>
      <c r="E36" s="129"/>
      <c r="F36" s="129"/>
      <c r="G36" s="127" t="str">
        <f>VLOOKUP(G35,'drop down list'!$F$1:$G$13,2,FALSE)</f>
        <v>（Automatically entered）</v>
      </c>
      <c r="H36" s="127"/>
      <c r="I36" s="127"/>
      <c r="J36" s="127"/>
      <c r="K36" s="127"/>
      <c r="L36" s="127"/>
      <c r="M36" s="127"/>
      <c r="N36" s="127"/>
      <c r="O36" s="127"/>
      <c r="P36" s="127"/>
      <c r="Q36" s="127"/>
      <c r="R36" s="127"/>
      <c r="S36" s="127"/>
      <c r="T36" s="127"/>
      <c r="U36" s="127"/>
      <c r="V36" s="128"/>
      <c r="W36" s="150" t="s">
        <v>176</v>
      </c>
      <c r="X36" s="150"/>
      <c r="Y36" s="150"/>
      <c r="Z36" s="150"/>
      <c r="AA36" s="123"/>
      <c r="AB36" s="123"/>
      <c r="AC36" s="123"/>
      <c r="AD36" s="123"/>
      <c r="AE36" s="124"/>
      <c r="AF36" s="24">
        <f>LEN(AA36)-LEN(SUBSTITUTE(SUBSTITUTE(AA36,",",""),"/",""))</f>
        <v>0</v>
      </c>
      <c r="AH36" s="7"/>
      <c r="AK36" s="32"/>
      <c r="AM36" s="2"/>
    </row>
    <row r="37" spans="1:40" s="60" customFormat="1" ht="3" customHeight="1">
      <c r="A37" s="105"/>
      <c r="B37" s="106"/>
      <c r="C37" s="106"/>
      <c r="D37" s="106"/>
      <c r="E37" s="106"/>
      <c r="F37" s="106"/>
      <c r="G37" s="106"/>
      <c r="H37" s="106"/>
      <c r="I37" s="106"/>
      <c r="J37" s="106"/>
      <c r="K37" s="106"/>
      <c r="L37" s="106"/>
      <c r="M37" s="106"/>
      <c r="N37" s="106"/>
      <c r="O37" s="106"/>
      <c r="P37" s="106"/>
      <c r="Q37" s="106"/>
      <c r="R37" s="106"/>
      <c r="S37" s="106"/>
      <c r="T37" s="106"/>
      <c r="U37" s="106"/>
      <c r="V37" s="106"/>
      <c r="W37" s="106"/>
      <c r="X37" s="106"/>
      <c r="Y37" s="106"/>
      <c r="Z37" s="106"/>
      <c r="AA37" s="106"/>
      <c r="AB37" s="106"/>
      <c r="AC37" s="106"/>
      <c r="AD37" s="106"/>
      <c r="AE37" s="107"/>
      <c r="AF37" s="58"/>
      <c r="AG37" s="58"/>
      <c r="AH37" s="59"/>
      <c r="AI37" s="42"/>
      <c r="AJ37" s="42"/>
      <c r="AK37" s="42"/>
      <c r="AL37" s="42"/>
      <c r="AM37" s="42"/>
    </row>
    <row r="38" spans="1:40" ht="23.1" customHeight="1" thickBot="1">
      <c r="A38" s="171" t="s">
        <v>107</v>
      </c>
      <c r="B38" s="130" t="s">
        <v>217</v>
      </c>
      <c r="C38" s="131"/>
      <c r="D38" s="130" t="s">
        <v>219</v>
      </c>
      <c r="E38" s="132"/>
      <c r="F38" s="132"/>
      <c r="G38" s="133"/>
      <c r="H38" s="133"/>
      <c r="I38" s="133"/>
      <c r="J38" s="133"/>
      <c r="K38" s="133"/>
      <c r="L38" s="133"/>
      <c r="M38" s="133"/>
      <c r="N38" s="133"/>
      <c r="O38" s="133"/>
      <c r="P38" s="133"/>
      <c r="Q38" s="133"/>
      <c r="R38" s="133"/>
      <c r="S38" s="133"/>
      <c r="T38" s="133"/>
      <c r="U38" s="134" t="s">
        <v>222</v>
      </c>
      <c r="V38" s="135"/>
      <c r="W38" s="136"/>
      <c r="X38" s="136"/>
      <c r="Y38" s="137"/>
      <c r="Z38" s="138" t="s">
        <v>171</v>
      </c>
      <c r="AA38" s="132"/>
      <c r="AB38" s="132"/>
      <c r="AC38" s="108"/>
      <c r="AD38" s="108"/>
      <c r="AE38" s="109"/>
      <c r="AH38" s="7"/>
      <c r="AI38" s="70" t="s">
        <v>10</v>
      </c>
      <c r="AJ38" s="70" t="s">
        <v>11</v>
      </c>
      <c r="AK38" s="70" t="s">
        <v>12</v>
      </c>
      <c r="AL38" s="71" t="s">
        <v>38</v>
      </c>
      <c r="AM38" s="71" t="s">
        <v>4</v>
      </c>
    </row>
    <row r="39" spans="1:40" ht="14.25" thickTop="1">
      <c r="A39" s="172"/>
      <c r="B39" s="88" t="s">
        <v>218</v>
      </c>
      <c r="C39" s="89"/>
      <c r="D39" s="90" t="s">
        <v>220</v>
      </c>
      <c r="E39" s="139"/>
      <c r="F39" s="139"/>
      <c r="G39" s="125" t="s">
        <v>161</v>
      </c>
      <c r="H39" s="125"/>
      <c r="I39" s="125"/>
      <c r="J39" s="125"/>
      <c r="K39" s="125"/>
      <c r="L39" s="125"/>
      <c r="M39" s="125"/>
      <c r="N39" s="125"/>
      <c r="O39" s="125"/>
      <c r="P39" s="125"/>
      <c r="Q39" s="125"/>
      <c r="R39" s="125"/>
      <c r="S39" s="125"/>
      <c r="T39" s="125"/>
      <c r="U39" s="125"/>
      <c r="V39" s="126"/>
      <c r="W39" s="96" t="s">
        <v>221</v>
      </c>
      <c r="X39" s="93"/>
      <c r="Y39" s="93"/>
      <c r="Z39" s="93"/>
      <c r="AA39" s="110" t="str">
        <f>VLOOKUP(G39,'drop down list'!$F:$J,3,FALSE)&amp;" - "&amp;VLOOKUP(G39,'drop down list'!$F:$J,4,FALSE)&amp;" - "&amp;VLOOKUP(G39,'drop down list'!$F:$J,5,FALSE)</f>
        <v xml:space="preserve"> -  - </v>
      </c>
      <c r="AB39" s="110"/>
      <c r="AC39" s="110"/>
      <c r="AD39" s="110"/>
      <c r="AE39" s="111"/>
      <c r="AH39" s="7" t="s">
        <v>108</v>
      </c>
      <c r="AI39" s="38"/>
      <c r="AJ39" s="38"/>
      <c r="AK39" s="38"/>
      <c r="AL39" s="39">
        <f>VLOOKUP(G39,'drop down list'!$F$1:$K$13,6,FALSE)</f>
        <v>0</v>
      </c>
      <c r="AM39" s="38"/>
      <c r="AN39" s="1" t="str">
        <f>$S$5&amp;","&amp;AI39&amp;","&amp;AJ39&amp;","&amp;AK39&amp;",15,"&amp;AL39&amp;","&amp;AM39&amp;","&amp;VLOOKUP(G39,'drop down list'!$F$1:$K$13,3,FALSE)&amp;","&amp;VLOOKUP(G39,'drop down list'!$F$1:$K$13,4,FALSE)&amp;","&amp;VLOOKUP(G39,'drop down list'!$F$1:$K$13,5,FALSE)&amp;",外国科目認定"</f>
        <v>,,,,15,0,,,,,外国科目認定</v>
      </c>
    </row>
    <row r="40" spans="1:40" ht="14.25" customHeight="1">
      <c r="A40" s="173"/>
      <c r="B40" s="88"/>
      <c r="C40" s="89"/>
      <c r="D40" s="140" t="s">
        <v>219</v>
      </c>
      <c r="E40" s="129"/>
      <c r="F40" s="129"/>
      <c r="G40" s="127" t="str">
        <f>VLOOKUP(G39,'drop down list'!$F$1:$G$13,2,FALSE)</f>
        <v>（Automatically entered）</v>
      </c>
      <c r="H40" s="127"/>
      <c r="I40" s="127"/>
      <c r="J40" s="127"/>
      <c r="K40" s="127"/>
      <c r="L40" s="127"/>
      <c r="M40" s="127"/>
      <c r="N40" s="127"/>
      <c r="O40" s="127"/>
      <c r="P40" s="127"/>
      <c r="Q40" s="127"/>
      <c r="R40" s="127"/>
      <c r="S40" s="127"/>
      <c r="T40" s="127"/>
      <c r="U40" s="127"/>
      <c r="V40" s="128"/>
      <c r="W40" s="150" t="s">
        <v>176</v>
      </c>
      <c r="X40" s="150"/>
      <c r="Y40" s="150"/>
      <c r="Z40" s="150"/>
      <c r="AA40" s="123"/>
      <c r="AB40" s="123"/>
      <c r="AC40" s="123"/>
      <c r="AD40" s="123"/>
      <c r="AE40" s="124"/>
      <c r="AF40" s="24">
        <f>LEN(AA40)-LEN(SUBSTITUTE(SUBSTITUTE(AA40,",",""),"/",""))</f>
        <v>0</v>
      </c>
      <c r="AH40" s="7"/>
      <c r="AL40" s="32"/>
      <c r="AM40" s="2"/>
    </row>
    <row r="41" spans="1:40" s="60" customFormat="1" ht="3" customHeight="1">
      <c r="A41" s="105"/>
      <c r="B41" s="106"/>
      <c r="C41" s="106"/>
      <c r="D41" s="106"/>
      <c r="E41" s="106"/>
      <c r="F41" s="106"/>
      <c r="G41" s="106"/>
      <c r="H41" s="106"/>
      <c r="I41" s="106"/>
      <c r="J41" s="106"/>
      <c r="K41" s="106"/>
      <c r="L41" s="106"/>
      <c r="M41" s="106"/>
      <c r="N41" s="106"/>
      <c r="O41" s="106"/>
      <c r="P41" s="106"/>
      <c r="Q41" s="106"/>
      <c r="R41" s="106"/>
      <c r="S41" s="106"/>
      <c r="T41" s="106"/>
      <c r="U41" s="106"/>
      <c r="V41" s="106"/>
      <c r="W41" s="106"/>
      <c r="X41" s="106"/>
      <c r="Y41" s="106"/>
      <c r="Z41" s="106"/>
      <c r="AA41" s="106"/>
      <c r="AB41" s="106"/>
      <c r="AC41" s="106"/>
      <c r="AD41" s="106"/>
      <c r="AE41" s="107"/>
      <c r="AF41" s="58"/>
      <c r="AG41" s="58"/>
      <c r="AH41" s="59"/>
      <c r="AI41" s="42"/>
      <c r="AJ41" s="42"/>
      <c r="AK41" s="42"/>
      <c r="AL41" s="42"/>
      <c r="AM41" s="42"/>
    </row>
    <row r="42" spans="1:40" ht="23.1" customHeight="1" thickBot="1">
      <c r="A42" s="171" t="s">
        <v>109</v>
      </c>
      <c r="B42" s="130" t="s">
        <v>217</v>
      </c>
      <c r="C42" s="131"/>
      <c r="D42" s="130" t="s">
        <v>219</v>
      </c>
      <c r="E42" s="132"/>
      <c r="F42" s="132"/>
      <c r="G42" s="133"/>
      <c r="H42" s="133"/>
      <c r="I42" s="133"/>
      <c r="J42" s="133"/>
      <c r="K42" s="133"/>
      <c r="L42" s="133"/>
      <c r="M42" s="133"/>
      <c r="N42" s="133"/>
      <c r="O42" s="133"/>
      <c r="P42" s="133"/>
      <c r="Q42" s="133"/>
      <c r="R42" s="133"/>
      <c r="S42" s="133"/>
      <c r="T42" s="133"/>
      <c r="U42" s="134" t="s">
        <v>222</v>
      </c>
      <c r="V42" s="135"/>
      <c r="W42" s="136"/>
      <c r="X42" s="136"/>
      <c r="Y42" s="137"/>
      <c r="Z42" s="138" t="s">
        <v>171</v>
      </c>
      <c r="AA42" s="132"/>
      <c r="AB42" s="132"/>
      <c r="AC42" s="108"/>
      <c r="AD42" s="108"/>
      <c r="AE42" s="109"/>
      <c r="AH42" s="7"/>
      <c r="AI42" s="70" t="s">
        <v>10</v>
      </c>
      <c r="AJ42" s="70" t="s">
        <v>11</v>
      </c>
      <c r="AK42" s="70" t="s">
        <v>12</v>
      </c>
      <c r="AL42" s="71" t="s">
        <v>38</v>
      </c>
      <c r="AM42" s="71" t="s">
        <v>4</v>
      </c>
    </row>
    <row r="43" spans="1:40" ht="14.25" thickTop="1">
      <c r="A43" s="172"/>
      <c r="B43" s="88" t="s">
        <v>218</v>
      </c>
      <c r="C43" s="89"/>
      <c r="D43" s="90" t="s">
        <v>220</v>
      </c>
      <c r="E43" s="139"/>
      <c r="F43" s="139"/>
      <c r="G43" s="125" t="s">
        <v>161</v>
      </c>
      <c r="H43" s="125"/>
      <c r="I43" s="125"/>
      <c r="J43" s="125"/>
      <c r="K43" s="125"/>
      <c r="L43" s="125"/>
      <c r="M43" s="125"/>
      <c r="N43" s="125"/>
      <c r="O43" s="125"/>
      <c r="P43" s="125"/>
      <c r="Q43" s="125"/>
      <c r="R43" s="125"/>
      <c r="S43" s="125"/>
      <c r="T43" s="125"/>
      <c r="U43" s="125"/>
      <c r="V43" s="126"/>
      <c r="W43" s="96" t="s">
        <v>221</v>
      </c>
      <c r="X43" s="93"/>
      <c r="Y43" s="93"/>
      <c r="Z43" s="93"/>
      <c r="AA43" s="110" t="str">
        <f>VLOOKUP(G43,'drop down list'!$F:$J,3,FALSE)&amp;" - "&amp;VLOOKUP(G43,'drop down list'!$F:$J,4,FALSE)&amp;" - "&amp;VLOOKUP(G43,'drop down list'!$F:$J,5,FALSE)</f>
        <v xml:space="preserve"> -  - </v>
      </c>
      <c r="AB43" s="110"/>
      <c r="AC43" s="110"/>
      <c r="AD43" s="110"/>
      <c r="AE43" s="111"/>
      <c r="AH43" s="7" t="s">
        <v>110</v>
      </c>
      <c r="AI43" s="38"/>
      <c r="AJ43" s="38"/>
      <c r="AK43" s="38"/>
      <c r="AL43" s="39">
        <f>VLOOKUP(G43,'drop down list'!$F$1:$K$13,6,FALSE)</f>
        <v>0</v>
      </c>
      <c r="AM43" s="38"/>
      <c r="AN43" s="1" t="str">
        <f>$S$5&amp;","&amp;AI43&amp;","&amp;AJ43&amp;","&amp;AK43&amp;",15,"&amp;AL43&amp;","&amp;AM43&amp;","&amp;VLOOKUP(G43,'drop down list'!$F$1:$K$13,3,FALSE)&amp;","&amp;VLOOKUP(G43,'drop down list'!$F$1:$K$13,4,FALSE)&amp;","&amp;VLOOKUP(G43,'drop down list'!$F$1:$K$13,5,FALSE)&amp;",外国科目認定"</f>
        <v>,,,,15,0,,,,,外国科目認定</v>
      </c>
    </row>
    <row r="44" spans="1:40" ht="14.25" customHeight="1">
      <c r="A44" s="173"/>
      <c r="B44" s="88"/>
      <c r="C44" s="89"/>
      <c r="D44" s="140" t="s">
        <v>219</v>
      </c>
      <c r="E44" s="129"/>
      <c r="F44" s="129"/>
      <c r="G44" s="127" t="str">
        <f>VLOOKUP(G43,'drop down list'!$F$1:$G$13,2,FALSE)</f>
        <v>（Automatically entered）</v>
      </c>
      <c r="H44" s="127"/>
      <c r="I44" s="127"/>
      <c r="J44" s="127"/>
      <c r="K44" s="127"/>
      <c r="L44" s="127"/>
      <c r="M44" s="127"/>
      <c r="N44" s="127"/>
      <c r="O44" s="127"/>
      <c r="P44" s="127"/>
      <c r="Q44" s="127"/>
      <c r="R44" s="127"/>
      <c r="S44" s="127"/>
      <c r="T44" s="127"/>
      <c r="U44" s="127"/>
      <c r="V44" s="128"/>
      <c r="W44" s="150" t="s">
        <v>176</v>
      </c>
      <c r="X44" s="150"/>
      <c r="Y44" s="150"/>
      <c r="Z44" s="150"/>
      <c r="AA44" s="123"/>
      <c r="AB44" s="123"/>
      <c r="AC44" s="123"/>
      <c r="AD44" s="123"/>
      <c r="AE44" s="124"/>
      <c r="AF44" s="24">
        <f>LEN(AA44)-LEN(SUBSTITUTE(SUBSTITUTE(AA44,",",""),"/",""))</f>
        <v>0</v>
      </c>
      <c r="AH44" s="7"/>
      <c r="AL44" s="32"/>
      <c r="AM44" s="2"/>
    </row>
    <row r="45" spans="1:40" s="60" customFormat="1" ht="3" customHeight="1">
      <c r="A45" s="105"/>
      <c r="B45" s="106"/>
      <c r="C45" s="106"/>
      <c r="D45" s="106"/>
      <c r="E45" s="106"/>
      <c r="F45" s="106"/>
      <c r="G45" s="106"/>
      <c r="H45" s="106"/>
      <c r="I45" s="106"/>
      <c r="J45" s="106"/>
      <c r="K45" s="106"/>
      <c r="L45" s="106"/>
      <c r="M45" s="106"/>
      <c r="N45" s="106"/>
      <c r="O45" s="106"/>
      <c r="P45" s="106"/>
      <c r="Q45" s="106"/>
      <c r="R45" s="106"/>
      <c r="S45" s="106"/>
      <c r="T45" s="106"/>
      <c r="U45" s="106"/>
      <c r="V45" s="106"/>
      <c r="W45" s="106"/>
      <c r="X45" s="106"/>
      <c r="Y45" s="106"/>
      <c r="Z45" s="106"/>
      <c r="AA45" s="106"/>
      <c r="AB45" s="106"/>
      <c r="AC45" s="106"/>
      <c r="AD45" s="106"/>
      <c r="AE45" s="107"/>
      <c r="AF45" s="58"/>
      <c r="AG45" s="58"/>
      <c r="AH45" s="59"/>
      <c r="AI45" s="42"/>
      <c r="AJ45" s="42"/>
      <c r="AK45" s="42"/>
      <c r="AL45" s="42"/>
      <c r="AM45" s="42"/>
    </row>
    <row r="46" spans="1:40" ht="23.1" customHeight="1" thickBot="1">
      <c r="A46" s="171" t="s">
        <v>111</v>
      </c>
      <c r="B46" s="130" t="s">
        <v>217</v>
      </c>
      <c r="C46" s="131"/>
      <c r="D46" s="130" t="s">
        <v>219</v>
      </c>
      <c r="E46" s="132"/>
      <c r="F46" s="132"/>
      <c r="G46" s="133"/>
      <c r="H46" s="133"/>
      <c r="I46" s="133"/>
      <c r="J46" s="133"/>
      <c r="K46" s="133"/>
      <c r="L46" s="133"/>
      <c r="M46" s="133"/>
      <c r="N46" s="133"/>
      <c r="O46" s="133"/>
      <c r="P46" s="133"/>
      <c r="Q46" s="133"/>
      <c r="R46" s="133"/>
      <c r="S46" s="133"/>
      <c r="T46" s="133"/>
      <c r="U46" s="134" t="s">
        <v>222</v>
      </c>
      <c r="V46" s="135"/>
      <c r="W46" s="108"/>
      <c r="X46" s="108"/>
      <c r="Y46" s="174"/>
      <c r="Z46" s="138" t="s">
        <v>171</v>
      </c>
      <c r="AA46" s="132"/>
      <c r="AB46" s="132"/>
      <c r="AC46" s="108"/>
      <c r="AD46" s="108"/>
      <c r="AE46" s="109"/>
      <c r="AH46" s="7"/>
      <c r="AI46" s="70" t="s">
        <v>10</v>
      </c>
      <c r="AJ46" s="70" t="s">
        <v>11</v>
      </c>
      <c r="AK46" s="70" t="s">
        <v>12</v>
      </c>
      <c r="AL46" s="71" t="s">
        <v>38</v>
      </c>
      <c r="AM46" s="71" t="s">
        <v>4</v>
      </c>
    </row>
    <row r="47" spans="1:40" ht="14.25" thickTop="1">
      <c r="A47" s="172"/>
      <c r="B47" s="88" t="s">
        <v>218</v>
      </c>
      <c r="C47" s="89"/>
      <c r="D47" s="90" t="s">
        <v>220</v>
      </c>
      <c r="E47" s="139"/>
      <c r="F47" s="139"/>
      <c r="G47" s="125" t="s">
        <v>161</v>
      </c>
      <c r="H47" s="125"/>
      <c r="I47" s="125"/>
      <c r="J47" s="125"/>
      <c r="K47" s="125"/>
      <c r="L47" s="125"/>
      <c r="M47" s="125"/>
      <c r="N47" s="125"/>
      <c r="O47" s="125"/>
      <c r="P47" s="125"/>
      <c r="Q47" s="125"/>
      <c r="R47" s="125"/>
      <c r="S47" s="125"/>
      <c r="T47" s="125"/>
      <c r="U47" s="125"/>
      <c r="V47" s="126"/>
      <c r="W47" s="139" t="s">
        <v>221</v>
      </c>
      <c r="X47" s="139"/>
      <c r="Y47" s="139"/>
      <c r="Z47" s="139"/>
      <c r="AA47" s="110" t="str">
        <f>VLOOKUP(G47,'drop down list'!$F:$J,3,FALSE)&amp;" - "&amp;VLOOKUP(G47,'drop down list'!$F:$J,4,FALSE)&amp;" - "&amp;VLOOKUP(G47,'drop down list'!$F:$J,5,FALSE)</f>
        <v xml:space="preserve"> -  - </v>
      </c>
      <c r="AB47" s="110"/>
      <c r="AC47" s="110"/>
      <c r="AD47" s="110"/>
      <c r="AE47" s="111"/>
      <c r="AH47" s="7" t="s">
        <v>112</v>
      </c>
      <c r="AI47" s="38"/>
      <c r="AJ47" s="38"/>
      <c r="AK47" s="38"/>
      <c r="AL47" s="39">
        <f>VLOOKUP(G47,'drop down list'!$F$1:$K$13,6,FALSE)</f>
        <v>0</v>
      </c>
      <c r="AM47" s="38"/>
      <c r="AN47" s="1" t="str">
        <f>$S$5&amp;","&amp;AI47&amp;","&amp;AJ47&amp;","&amp;AK47&amp;",15,"&amp;AL47&amp;","&amp;AM47&amp;","&amp;VLOOKUP(G47,'drop down list'!$F$1:$K$13,3,FALSE)&amp;","&amp;VLOOKUP(G47,'drop down list'!$F$1:$K$13,4,FALSE)&amp;","&amp;VLOOKUP(G47,'drop down list'!$F$1:$K$13,5,FALSE)&amp;",外国科目認定"</f>
        <v>,,,,15,0,,,,,外国科目認定</v>
      </c>
    </row>
    <row r="48" spans="1:40" ht="14.25" customHeight="1">
      <c r="A48" s="173"/>
      <c r="B48" s="88"/>
      <c r="C48" s="89"/>
      <c r="D48" s="140" t="s">
        <v>219</v>
      </c>
      <c r="E48" s="129"/>
      <c r="F48" s="129"/>
      <c r="G48" s="127" t="str">
        <f>VLOOKUP(G47,'drop down list'!$F$1:$G$13,2,FALSE)</f>
        <v>（Automatically entered）</v>
      </c>
      <c r="H48" s="127"/>
      <c r="I48" s="127"/>
      <c r="J48" s="127"/>
      <c r="K48" s="127"/>
      <c r="L48" s="127"/>
      <c r="M48" s="127"/>
      <c r="N48" s="127"/>
      <c r="O48" s="127"/>
      <c r="P48" s="127"/>
      <c r="Q48" s="127"/>
      <c r="R48" s="127"/>
      <c r="S48" s="127"/>
      <c r="T48" s="127"/>
      <c r="U48" s="127"/>
      <c r="V48" s="128"/>
      <c r="W48" s="150" t="s">
        <v>176</v>
      </c>
      <c r="X48" s="150"/>
      <c r="Y48" s="150"/>
      <c r="Z48" s="150"/>
      <c r="AA48" s="123"/>
      <c r="AB48" s="123"/>
      <c r="AC48" s="123"/>
      <c r="AD48" s="123"/>
      <c r="AE48" s="124"/>
      <c r="AF48" s="24">
        <f>LEN(AA48)-LEN(SUBSTITUTE(SUBSTITUTE(AA48,",",""),"/",""))</f>
        <v>0</v>
      </c>
      <c r="AH48" s="7"/>
      <c r="AL48" s="32"/>
      <c r="AM48" s="2"/>
    </row>
    <row r="49" spans="1:40" s="60" customFormat="1" ht="3" customHeight="1">
      <c r="A49" s="105"/>
      <c r="B49" s="106"/>
      <c r="C49" s="106"/>
      <c r="D49" s="106"/>
      <c r="E49" s="106"/>
      <c r="F49" s="106"/>
      <c r="G49" s="106"/>
      <c r="H49" s="106"/>
      <c r="I49" s="106"/>
      <c r="J49" s="106"/>
      <c r="K49" s="106"/>
      <c r="L49" s="106"/>
      <c r="M49" s="106"/>
      <c r="N49" s="106"/>
      <c r="O49" s="106"/>
      <c r="P49" s="106"/>
      <c r="Q49" s="106"/>
      <c r="R49" s="106"/>
      <c r="S49" s="106"/>
      <c r="T49" s="106"/>
      <c r="U49" s="106"/>
      <c r="V49" s="106"/>
      <c r="W49" s="106"/>
      <c r="X49" s="106"/>
      <c r="Y49" s="106"/>
      <c r="Z49" s="106"/>
      <c r="AA49" s="106"/>
      <c r="AB49" s="106"/>
      <c r="AC49" s="106"/>
      <c r="AD49" s="106"/>
      <c r="AE49" s="107"/>
      <c r="AF49" s="58"/>
      <c r="AG49" s="58"/>
      <c r="AH49" s="59"/>
      <c r="AI49" s="42"/>
      <c r="AJ49" s="42"/>
      <c r="AK49" s="42"/>
      <c r="AL49" s="42"/>
      <c r="AM49" s="42"/>
    </row>
    <row r="50" spans="1:40" ht="23.1" customHeight="1" thickBot="1">
      <c r="A50" s="171" t="s">
        <v>113</v>
      </c>
      <c r="B50" s="130" t="s">
        <v>217</v>
      </c>
      <c r="C50" s="131"/>
      <c r="D50" s="130" t="s">
        <v>219</v>
      </c>
      <c r="E50" s="132"/>
      <c r="F50" s="132"/>
      <c r="G50" s="133"/>
      <c r="H50" s="133"/>
      <c r="I50" s="133"/>
      <c r="J50" s="133"/>
      <c r="K50" s="133"/>
      <c r="L50" s="133"/>
      <c r="M50" s="133"/>
      <c r="N50" s="133"/>
      <c r="O50" s="133"/>
      <c r="P50" s="133"/>
      <c r="Q50" s="133"/>
      <c r="R50" s="133"/>
      <c r="S50" s="133"/>
      <c r="T50" s="133"/>
      <c r="U50" s="134" t="s">
        <v>222</v>
      </c>
      <c r="V50" s="135"/>
      <c r="W50" s="136"/>
      <c r="X50" s="136"/>
      <c r="Y50" s="137"/>
      <c r="Z50" s="138" t="s">
        <v>171</v>
      </c>
      <c r="AA50" s="132"/>
      <c r="AB50" s="132"/>
      <c r="AC50" s="108"/>
      <c r="AD50" s="108"/>
      <c r="AE50" s="109"/>
      <c r="AH50" s="7"/>
      <c r="AI50" s="70" t="s">
        <v>10</v>
      </c>
      <c r="AJ50" s="70" t="s">
        <v>11</v>
      </c>
      <c r="AK50" s="70" t="s">
        <v>12</v>
      </c>
      <c r="AL50" s="71" t="s">
        <v>38</v>
      </c>
      <c r="AM50" s="71" t="s">
        <v>4</v>
      </c>
    </row>
    <row r="51" spans="1:40" ht="14.25" thickTop="1">
      <c r="A51" s="172"/>
      <c r="B51" s="88" t="s">
        <v>218</v>
      </c>
      <c r="C51" s="89"/>
      <c r="D51" s="90" t="s">
        <v>220</v>
      </c>
      <c r="E51" s="139"/>
      <c r="F51" s="139"/>
      <c r="G51" s="125" t="s">
        <v>161</v>
      </c>
      <c r="H51" s="125"/>
      <c r="I51" s="125"/>
      <c r="J51" s="125"/>
      <c r="K51" s="125"/>
      <c r="L51" s="125"/>
      <c r="M51" s="125"/>
      <c r="N51" s="125"/>
      <c r="O51" s="125"/>
      <c r="P51" s="125"/>
      <c r="Q51" s="125"/>
      <c r="R51" s="125"/>
      <c r="S51" s="125"/>
      <c r="T51" s="125"/>
      <c r="U51" s="125"/>
      <c r="V51" s="126"/>
      <c r="W51" s="96" t="s">
        <v>221</v>
      </c>
      <c r="X51" s="93"/>
      <c r="Y51" s="93"/>
      <c r="Z51" s="93"/>
      <c r="AA51" s="110" t="str">
        <f>VLOOKUP(G51,'drop down list'!$F:$J,3,FALSE)&amp;" - "&amp;VLOOKUP(G51,'drop down list'!$F:$J,4,FALSE)&amp;" - "&amp;VLOOKUP(G51,'drop down list'!$F:$J,5,FALSE)</f>
        <v xml:space="preserve"> -  - </v>
      </c>
      <c r="AB51" s="110"/>
      <c r="AC51" s="110"/>
      <c r="AD51" s="110"/>
      <c r="AE51" s="111"/>
      <c r="AH51" s="7" t="s">
        <v>114</v>
      </c>
      <c r="AI51" s="38"/>
      <c r="AJ51" s="38"/>
      <c r="AK51" s="38"/>
      <c r="AL51" s="39">
        <f>VLOOKUP(G51,'drop down list'!$F$1:$K$13,6,FALSE)</f>
        <v>0</v>
      </c>
      <c r="AM51" s="38"/>
      <c r="AN51" s="1" t="str">
        <f>$S$5&amp;","&amp;AI51&amp;","&amp;AJ51&amp;","&amp;AK51&amp;",15,"&amp;AL51&amp;","&amp;AM51&amp;","&amp;VLOOKUP(G51,'drop down list'!$F$1:$K$13,3,FALSE)&amp;","&amp;VLOOKUP(G51,'drop down list'!$F$1:$K$13,4,FALSE)&amp;","&amp;VLOOKUP(G51,'drop down list'!$F$1:$K$13,5,FALSE)&amp;",外国科目認定"</f>
        <v>,,,,15,0,,,,,外国科目認定</v>
      </c>
    </row>
    <row r="52" spans="1:40" ht="14.25" customHeight="1">
      <c r="A52" s="173"/>
      <c r="B52" s="88"/>
      <c r="C52" s="89"/>
      <c r="D52" s="140" t="s">
        <v>219</v>
      </c>
      <c r="E52" s="129"/>
      <c r="F52" s="129"/>
      <c r="G52" s="127" t="str">
        <f>VLOOKUP(G51,'drop down list'!$F$1:$G$13,2,FALSE)</f>
        <v>（Automatically entered）</v>
      </c>
      <c r="H52" s="127"/>
      <c r="I52" s="127"/>
      <c r="J52" s="127"/>
      <c r="K52" s="127"/>
      <c r="L52" s="127"/>
      <c r="M52" s="127"/>
      <c r="N52" s="127"/>
      <c r="O52" s="127"/>
      <c r="P52" s="127"/>
      <c r="Q52" s="127"/>
      <c r="R52" s="127"/>
      <c r="S52" s="127"/>
      <c r="T52" s="127"/>
      <c r="U52" s="127"/>
      <c r="V52" s="128"/>
      <c r="W52" s="150" t="s">
        <v>176</v>
      </c>
      <c r="X52" s="150"/>
      <c r="Y52" s="150"/>
      <c r="Z52" s="150"/>
      <c r="AA52" s="123"/>
      <c r="AB52" s="123"/>
      <c r="AC52" s="123"/>
      <c r="AD52" s="123"/>
      <c r="AE52" s="124"/>
      <c r="AF52" s="24">
        <f>LEN(AA52)-LEN(SUBSTITUTE(SUBSTITUTE(AA52,",",""),"/",""))</f>
        <v>0</v>
      </c>
      <c r="AH52" s="7"/>
      <c r="AL52" s="32"/>
      <c r="AM52" s="2"/>
    </row>
    <row r="53" spans="1:40" s="60" customFormat="1" ht="3" customHeight="1">
      <c r="A53" s="105"/>
      <c r="B53" s="106"/>
      <c r="C53" s="106"/>
      <c r="D53" s="106"/>
      <c r="E53" s="106"/>
      <c r="F53" s="106"/>
      <c r="G53" s="106"/>
      <c r="H53" s="106"/>
      <c r="I53" s="106"/>
      <c r="J53" s="106"/>
      <c r="K53" s="106"/>
      <c r="L53" s="106"/>
      <c r="M53" s="106"/>
      <c r="N53" s="106"/>
      <c r="O53" s="106"/>
      <c r="P53" s="106"/>
      <c r="Q53" s="106"/>
      <c r="R53" s="106"/>
      <c r="S53" s="106"/>
      <c r="T53" s="106"/>
      <c r="U53" s="106"/>
      <c r="V53" s="106"/>
      <c r="W53" s="106"/>
      <c r="X53" s="106"/>
      <c r="Y53" s="106"/>
      <c r="Z53" s="106"/>
      <c r="AA53" s="106"/>
      <c r="AB53" s="106"/>
      <c r="AC53" s="106"/>
      <c r="AD53" s="106"/>
      <c r="AE53" s="107"/>
      <c r="AF53" s="58"/>
      <c r="AG53" s="58"/>
      <c r="AH53" s="59"/>
      <c r="AI53" s="42"/>
      <c r="AJ53" s="42"/>
      <c r="AK53" s="42"/>
      <c r="AL53" s="42"/>
      <c r="AM53" s="42"/>
    </row>
    <row r="54" spans="1:40" ht="23.1" customHeight="1" thickBot="1">
      <c r="A54" s="171" t="s">
        <v>115</v>
      </c>
      <c r="B54" s="130" t="s">
        <v>217</v>
      </c>
      <c r="C54" s="131"/>
      <c r="D54" s="130" t="s">
        <v>219</v>
      </c>
      <c r="E54" s="132"/>
      <c r="F54" s="132"/>
      <c r="G54" s="133"/>
      <c r="H54" s="133"/>
      <c r="I54" s="133"/>
      <c r="J54" s="133"/>
      <c r="K54" s="133"/>
      <c r="L54" s="133"/>
      <c r="M54" s="133"/>
      <c r="N54" s="133"/>
      <c r="O54" s="133"/>
      <c r="P54" s="133"/>
      <c r="Q54" s="133"/>
      <c r="R54" s="133"/>
      <c r="S54" s="133"/>
      <c r="T54" s="133"/>
      <c r="U54" s="134" t="s">
        <v>222</v>
      </c>
      <c r="V54" s="135"/>
      <c r="W54" s="136"/>
      <c r="X54" s="136"/>
      <c r="Y54" s="137"/>
      <c r="Z54" s="138" t="s">
        <v>171</v>
      </c>
      <c r="AA54" s="132"/>
      <c r="AB54" s="132"/>
      <c r="AC54" s="108"/>
      <c r="AD54" s="108"/>
      <c r="AE54" s="109"/>
      <c r="AH54" s="7"/>
      <c r="AI54" s="70" t="s">
        <v>10</v>
      </c>
      <c r="AJ54" s="70" t="s">
        <v>11</v>
      </c>
      <c r="AK54" s="70" t="s">
        <v>12</v>
      </c>
      <c r="AL54" s="71" t="s">
        <v>38</v>
      </c>
      <c r="AM54" s="71" t="s">
        <v>4</v>
      </c>
    </row>
    <row r="55" spans="1:40" ht="14.25" thickTop="1">
      <c r="A55" s="172"/>
      <c r="B55" s="88" t="s">
        <v>218</v>
      </c>
      <c r="C55" s="89"/>
      <c r="D55" s="90" t="s">
        <v>220</v>
      </c>
      <c r="E55" s="139"/>
      <c r="F55" s="139"/>
      <c r="G55" s="125" t="s">
        <v>161</v>
      </c>
      <c r="H55" s="125"/>
      <c r="I55" s="125"/>
      <c r="J55" s="125"/>
      <c r="K55" s="125"/>
      <c r="L55" s="125"/>
      <c r="M55" s="125"/>
      <c r="N55" s="125"/>
      <c r="O55" s="125"/>
      <c r="P55" s="125"/>
      <c r="Q55" s="125"/>
      <c r="R55" s="125"/>
      <c r="S55" s="125"/>
      <c r="T55" s="125"/>
      <c r="U55" s="125"/>
      <c r="V55" s="126"/>
      <c r="W55" s="96" t="s">
        <v>221</v>
      </c>
      <c r="X55" s="93"/>
      <c r="Y55" s="93"/>
      <c r="Z55" s="93"/>
      <c r="AA55" s="110" t="str">
        <f>VLOOKUP(G55,'drop down list'!$F:$J,3,FALSE)&amp;" - "&amp;VLOOKUP(G55,'drop down list'!$F:$J,4,FALSE)&amp;" - "&amp;VLOOKUP(G55,'drop down list'!$F:$J,5,FALSE)</f>
        <v xml:space="preserve"> -  - </v>
      </c>
      <c r="AB55" s="110"/>
      <c r="AC55" s="110"/>
      <c r="AD55" s="110"/>
      <c r="AE55" s="111"/>
      <c r="AH55" s="7" t="s">
        <v>116</v>
      </c>
      <c r="AI55" s="38"/>
      <c r="AJ55" s="38"/>
      <c r="AK55" s="38"/>
      <c r="AL55" s="39">
        <f>VLOOKUP(G55,'drop down list'!$F$1:$K$13,6,FALSE)</f>
        <v>0</v>
      </c>
      <c r="AM55" s="38"/>
      <c r="AN55" s="1" t="str">
        <f>$S$5&amp;","&amp;AI55&amp;","&amp;AJ55&amp;","&amp;AK55&amp;",15,"&amp;AL55&amp;","&amp;AM55&amp;","&amp;VLOOKUP(G55,'drop down list'!$F$1:$K$13,3,FALSE)&amp;","&amp;VLOOKUP(G55,'drop down list'!$F$1:$K$13,4,FALSE)&amp;","&amp;VLOOKUP(G55,'drop down list'!$F$1:$K$13,5,FALSE)&amp;",外国科目認定"</f>
        <v>,,,,15,0,,,,,外国科目認定</v>
      </c>
    </row>
    <row r="56" spans="1:40" ht="14.25" customHeight="1">
      <c r="A56" s="173"/>
      <c r="B56" s="88"/>
      <c r="C56" s="89"/>
      <c r="D56" s="140" t="s">
        <v>219</v>
      </c>
      <c r="E56" s="129"/>
      <c r="F56" s="129"/>
      <c r="G56" s="127" t="str">
        <f>VLOOKUP(G55,'drop down list'!$F$1:$G$13,2,FALSE)</f>
        <v>（Automatically entered）</v>
      </c>
      <c r="H56" s="127"/>
      <c r="I56" s="127"/>
      <c r="J56" s="127"/>
      <c r="K56" s="127"/>
      <c r="L56" s="127"/>
      <c r="M56" s="127"/>
      <c r="N56" s="127"/>
      <c r="O56" s="127"/>
      <c r="P56" s="127"/>
      <c r="Q56" s="127"/>
      <c r="R56" s="127"/>
      <c r="S56" s="127"/>
      <c r="T56" s="127"/>
      <c r="U56" s="127"/>
      <c r="V56" s="128"/>
      <c r="W56" s="150" t="s">
        <v>176</v>
      </c>
      <c r="X56" s="150"/>
      <c r="Y56" s="150"/>
      <c r="Z56" s="150"/>
      <c r="AA56" s="123"/>
      <c r="AB56" s="123"/>
      <c r="AC56" s="123"/>
      <c r="AD56" s="123"/>
      <c r="AE56" s="124"/>
      <c r="AF56" s="24">
        <f>LEN(AA56)-LEN(SUBSTITUTE(SUBSTITUTE(AA56,",",""),"/",""))</f>
        <v>0</v>
      </c>
      <c r="AH56" s="7"/>
      <c r="AL56" s="32"/>
      <c r="AM56" s="2"/>
    </row>
    <row r="57" spans="1:40" s="60" customFormat="1" ht="3" customHeight="1">
      <c r="A57" s="105"/>
      <c r="B57" s="106"/>
      <c r="C57" s="106"/>
      <c r="D57" s="106"/>
      <c r="E57" s="106"/>
      <c r="F57" s="106"/>
      <c r="G57" s="106"/>
      <c r="H57" s="106"/>
      <c r="I57" s="106"/>
      <c r="J57" s="106"/>
      <c r="K57" s="106"/>
      <c r="L57" s="106"/>
      <c r="M57" s="106"/>
      <c r="N57" s="106"/>
      <c r="O57" s="106"/>
      <c r="P57" s="106"/>
      <c r="Q57" s="106"/>
      <c r="R57" s="106"/>
      <c r="S57" s="106"/>
      <c r="T57" s="106"/>
      <c r="U57" s="106"/>
      <c r="V57" s="106"/>
      <c r="W57" s="106"/>
      <c r="X57" s="106"/>
      <c r="Y57" s="106"/>
      <c r="Z57" s="106"/>
      <c r="AA57" s="106"/>
      <c r="AB57" s="106"/>
      <c r="AC57" s="106"/>
      <c r="AD57" s="106"/>
      <c r="AE57" s="107"/>
      <c r="AF57" s="58"/>
      <c r="AG57" s="58"/>
      <c r="AH57" s="59"/>
      <c r="AI57" s="42"/>
      <c r="AJ57" s="42"/>
      <c r="AK57" s="42"/>
      <c r="AL57" s="42"/>
      <c r="AM57" s="42"/>
    </row>
    <row r="58" spans="1:40" ht="23.1" customHeight="1" thickBot="1">
      <c r="A58" s="172" t="s">
        <v>117</v>
      </c>
      <c r="B58" s="178" t="s">
        <v>217</v>
      </c>
      <c r="C58" s="179"/>
      <c r="D58" s="178" t="s">
        <v>219</v>
      </c>
      <c r="E58" s="149"/>
      <c r="F58" s="149"/>
      <c r="G58" s="143"/>
      <c r="H58" s="143"/>
      <c r="I58" s="143"/>
      <c r="J58" s="143"/>
      <c r="K58" s="143"/>
      <c r="L58" s="143"/>
      <c r="M58" s="143"/>
      <c r="N58" s="143"/>
      <c r="O58" s="143"/>
      <c r="P58" s="143"/>
      <c r="Q58" s="143"/>
      <c r="R58" s="143"/>
      <c r="S58" s="143"/>
      <c r="T58" s="143"/>
      <c r="U58" s="144" t="s">
        <v>222</v>
      </c>
      <c r="V58" s="145"/>
      <c r="W58" s="146"/>
      <c r="X58" s="146"/>
      <c r="Y58" s="147"/>
      <c r="Z58" s="148" t="s">
        <v>171</v>
      </c>
      <c r="AA58" s="149"/>
      <c r="AB58" s="149"/>
      <c r="AC58" s="146"/>
      <c r="AD58" s="146"/>
      <c r="AE58" s="177"/>
      <c r="AH58" s="7"/>
      <c r="AI58" s="70" t="s">
        <v>10</v>
      </c>
      <c r="AJ58" s="70" t="s">
        <v>11</v>
      </c>
      <c r="AK58" s="70" t="s">
        <v>12</v>
      </c>
      <c r="AL58" s="71" t="s">
        <v>38</v>
      </c>
      <c r="AM58" s="71" t="s">
        <v>4</v>
      </c>
    </row>
    <row r="59" spans="1:40" ht="14.25" thickTop="1">
      <c r="A59" s="172"/>
      <c r="B59" s="88" t="s">
        <v>218</v>
      </c>
      <c r="C59" s="89"/>
      <c r="D59" s="90" t="s">
        <v>220</v>
      </c>
      <c r="E59" s="139"/>
      <c r="F59" s="139"/>
      <c r="G59" s="125" t="s">
        <v>161</v>
      </c>
      <c r="H59" s="125"/>
      <c r="I59" s="125"/>
      <c r="J59" s="125"/>
      <c r="K59" s="125"/>
      <c r="L59" s="125"/>
      <c r="M59" s="125"/>
      <c r="N59" s="125"/>
      <c r="O59" s="125"/>
      <c r="P59" s="125"/>
      <c r="Q59" s="125"/>
      <c r="R59" s="125"/>
      <c r="S59" s="125"/>
      <c r="T59" s="125"/>
      <c r="U59" s="125"/>
      <c r="V59" s="126"/>
      <c r="W59" s="139" t="s">
        <v>221</v>
      </c>
      <c r="X59" s="139"/>
      <c r="Y59" s="139"/>
      <c r="Z59" s="139"/>
      <c r="AA59" s="110" t="str">
        <f>VLOOKUP(G59,'drop down list'!$F:$J,3,FALSE)&amp;" - "&amp;VLOOKUP(G59,'drop down list'!$F:$J,4,FALSE)&amp;" - "&amp;VLOOKUP(G59,'drop down list'!$F:$J,5,FALSE)</f>
        <v xml:space="preserve"> -  - </v>
      </c>
      <c r="AB59" s="110"/>
      <c r="AC59" s="110"/>
      <c r="AD59" s="110"/>
      <c r="AE59" s="111"/>
      <c r="AH59" s="7" t="s">
        <v>118</v>
      </c>
      <c r="AI59" s="38"/>
      <c r="AJ59" s="38"/>
      <c r="AK59" s="38"/>
      <c r="AL59" s="39">
        <f>VLOOKUP(G59,'drop down list'!$F$1:$K$13,6,FALSE)</f>
        <v>0</v>
      </c>
      <c r="AM59" s="38"/>
      <c r="AN59" s="1" t="str">
        <f>$S$5&amp;","&amp;AI59&amp;","&amp;AJ59&amp;","&amp;AK59&amp;",15,"&amp;AL59&amp;","&amp;AM59&amp;","&amp;VLOOKUP(G59,'drop down list'!$F$1:$K$13,3,FALSE)&amp;","&amp;VLOOKUP(G59,'drop down list'!$F$1:$K$13,4,FALSE)&amp;","&amp;VLOOKUP(G59,'drop down list'!$F$1:$K$13,5,FALSE)&amp;",外国科目認定"</f>
        <v>,,,,15,0,,,,,外国科目認定</v>
      </c>
    </row>
    <row r="60" spans="1:40" ht="14.25" customHeight="1">
      <c r="A60" s="172"/>
      <c r="B60" s="90"/>
      <c r="C60" s="91"/>
      <c r="D60" s="97" t="s">
        <v>219</v>
      </c>
      <c r="E60" s="98"/>
      <c r="F60" s="98"/>
      <c r="G60" s="112" t="str">
        <f>VLOOKUP(G59,'drop down list'!$F$1:$G$13,2,FALSE)</f>
        <v>（Automatically entered）</v>
      </c>
      <c r="H60" s="112"/>
      <c r="I60" s="112"/>
      <c r="J60" s="112"/>
      <c r="K60" s="112"/>
      <c r="L60" s="112"/>
      <c r="M60" s="112"/>
      <c r="N60" s="112"/>
      <c r="O60" s="112"/>
      <c r="P60" s="112"/>
      <c r="Q60" s="112"/>
      <c r="R60" s="112"/>
      <c r="S60" s="112"/>
      <c r="T60" s="112"/>
      <c r="U60" s="112"/>
      <c r="V60" s="113"/>
      <c r="W60" s="114" t="s">
        <v>176</v>
      </c>
      <c r="X60" s="114"/>
      <c r="Y60" s="114"/>
      <c r="Z60" s="114"/>
      <c r="AA60" s="103"/>
      <c r="AB60" s="103"/>
      <c r="AC60" s="103"/>
      <c r="AD60" s="103"/>
      <c r="AE60" s="104"/>
      <c r="AF60" s="24">
        <f>LEN(AA60)-LEN(SUBSTITUTE(SUBSTITUTE(AA60,",",""),"/",""))</f>
        <v>0</v>
      </c>
      <c r="AL60" s="32"/>
      <c r="AM60" s="2"/>
    </row>
    <row r="61" spans="1:40" ht="7.5" customHeight="1">
      <c r="A61" s="8"/>
      <c r="B61" s="8"/>
      <c r="C61" s="8"/>
      <c r="D61" s="8"/>
      <c r="E61" s="8"/>
      <c r="F61" s="8" t="s">
        <v>216</v>
      </c>
      <c r="G61" s="8"/>
      <c r="H61" s="8"/>
      <c r="I61" s="8"/>
      <c r="J61" s="8"/>
      <c r="K61" s="8"/>
      <c r="L61" s="8"/>
      <c r="M61" s="8"/>
      <c r="N61" s="8"/>
      <c r="O61" s="8"/>
      <c r="P61" s="8"/>
      <c r="Q61" s="8"/>
      <c r="R61" s="8"/>
      <c r="S61" s="8"/>
      <c r="T61" s="8"/>
      <c r="U61" s="8"/>
      <c r="V61" s="8"/>
      <c r="W61" s="8"/>
      <c r="X61" s="8"/>
      <c r="Y61" s="8"/>
      <c r="Z61" s="8"/>
      <c r="AA61" s="8"/>
      <c r="AB61" s="8"/>
      <c r="AC61" s="8"/>
      <c r="AD61" s="8"/>
      <c r="AE61" s="8"/>
      <c r="AF61" s="8"/>
      <c r="AG61" s="8"/>
      <c r="AH61" s="8"/>
      <c r="AL61" s="32"/>
      <c r="AM61" s="2"/>
    </row>
    <row r="62" spans="1:40">
      <c r="A62" s="81" t="s">
        <v>241</v>
      </c>
      <c r="AI62" s="32"/>
      <c r="AJ62" s="32"/>
      <c r="AK62" s="32"/>
      <c r="AL62" s="32"/>
      <c r="AM62" s="32"/>
    </row>
    <row r="63" spans="1:40" ht="14.25" thickBot="1">
      <c r="A63" s="37" t="s">
        <v>48</v>
      </c>
      <c r="B63" s="154" t="s">
        <v>193</v>
      </c>
      <c r="C63" s="155"/>
      <c r="D63" s="155"/>
      <c r="E63" s="155"/>
      <c r="F63" s="155"/>
      <c r="G63" s="155"/>
      <c r="H63" s="155"/>
      <c r="I63" s="155"/>
      <c r="J63" s="155"/>
      <c r="K63" s="155"/>
      <c r="L63" s="155"/>
      <c r="M63" s="155"/>
      <c r="N63" s="155"/>
      <c r="O63" s="155"/>
      <c r="P63" s="155"/>
      <c r="Q63" s="155"/>
      <c r="R63" s="155"/>
      <c r="S63" s="155"/>
      <c r="T63" s="155"/>
      <c r="U63" s="155"/>
      <c r="V63" s="155"/>
      <c r="W63" s="155"/>
      <c r="X63" s="155"/>
      <c r="Y63" s="155"/>
      <c r="Z63" s="155"/>
      <c r="AA63" s="155"/>
      <c r="AB63" s="155"/>
      <c r="AC63" s="155"/>
      <c r="AD63" s="155"/>
      <c r="AE63" s="156"/>
      <c r="AI63" s="41"/>
      <c r="AJ63" s="41"/>
      <c r="AK63" s="41"/>
      <c r="AL63" s="42"/>
      <c r="AM63" s="42"/>
    </row>
    <row r="64" spans="1:40" ht="23.1" customHeight="1" thickTop="1" thickBot="1">
      <c r="A64" s="180" t="s">
        <v>119</v>
      </c>
      <c r="B64" s="115" t="s">
        <v>217</v>
      </c>
      <c r="C64" s="116"/>
      <c r="D64" s="115" t="s">
        <v>219</v>
      </c>
      <c r="E64" s="117"/>
      <c r="F64" s="117"/>
      <c r="G64" s="118"/>
      <c r="H64" s="118"/>
      <c r="I64" s="118"/>
      <c r="J64" s="118"/>
      <c r="K64" s="118"/>
      <c r="L64" s="118"/>
      <c r="M64" s="118"/>
      <c r="N64" s="118"/>
      <c r="O64" s="118"/>
      <c r="P64" s="118"/>
      <c r="Q64" s="118"/>
      <c r="R64" s="118"/>
      <c r="S64" s="118"/>
      <c r="T64" s="118"/>
      <c r="U64" s="119" t="s">
        <v>222</v>
      </c>
      <c r="V64" s="120"/>
      <c r="W64" s="121"/>
      <c r="X64" s="121"/>
      <c r="Y64" s="122"/>
      <c r="Z64" s="159" t="s">
        <v>171</v>
      </c>
      <c r="AA64" s="117"/>
      <c r="AB64" s="117"/>
      <c r="AC64" s="160"/>
      <c r="AD64" s="160"/>
      <c r="AE64" s="161"/>
      <c r="AH64" s="7"/>
      <c r="AI64" s="70" t="s">
        <v>10</v>
      </c>
      <c r="AJ64" s="70" t="s">
        <v>11</v>
      </c>
      <c r="AK64" s="70" t="s">
        <v>12</v>
      </c>
      <c r="AL64" s="71" t="s">
        <v>38</v>
      </c>
      <c r="AM64" s="71" t="s">
        <v>4</v>
      </c>
    </row>
    <row r="65" spans="1:41" ht="14.25" thickTop="1">
      <c r="A65" s="172"/>
      <c r="B65" s="88" t="s">
        <v>218</v>
      </c>
      <c r="C65" s="89"/>
      <c r="D65" s="92" t="s">
        <v>220</v>
      </c>
      <c r="E65" s="93"/>
      <c r="F65" s="93"/>
      <c r="G65" s="94" t="s">
        <v>161</v>
      </c>
      <c r="H65" s="94"/>
      <c r="I65" s="94"/>
      <c r="J65" s="94"/>
      <c r="K65" s="94"/>
      <c r="L65" s="94"/>
      <c r="M65" s="94"/>
      <c r="N65" s="94"/>
      <c r="O65" s="94"/>
      <c r="P65" s="94"/>
      <c r="Q65" s="94"/>
      <c r="R65" s="94"/>
      <c r="S65" s="94"/>
      <c r="T65" s="94"/>
      <c r="U65" s="94"/>
      <c r="V65" s="95"/>
      <c r="W65" s="96" t="s">
        <v>221</v>
      </c>
      <c r="X65" s="93"/>
      <c r="Y65" s="93"/>
      <c r="Z65" s="93"/>
      <c r="AA65" s="48"/>
      <c r="AB65" s="57" t="s">
        <v>227</v>
      </c>
      <c r="AC65" s="48"/>
      <c r="AD65" s="57" t="s">
        <v>227</v>
      </c>
      <c r="AE65" s="49"/>
      <c r="AH65" s="7" t="s">
        <v>120</v>
      </c>
      <c r="AI65" s="38"/>
      <c r="AJ65" s="38"/>
      <c r="AK65" s="38"/>
      <c r="AL65" s="39"/>
      <c r="AM65" s="38"/>
      <c r="AN65" s="1" t="str">
        <f>$S$5&amp;","&amp;AI65&amp;","&amp;AJ65&amp;","&amp;AK65&amp;",15,"&amp;AL65&amp;","&amp;AM65&amp;","&amp;AA65&amp;","&amp;AC65&amp;","&amp;AE65&amp;",外国科目認定"</f>
        <v>,,,,15,,,,,,外国科目認定</v>
      </c>
      <c r="AO65" s="43"/>
    </row>
    <row r="66" spans="1:41" ht="14.25" customHeight="1">
      <c r="A66" s="173"/>
      <c r="B66" s="88"/>
      <c r="C66" s="89"/>
      <c r="D66" s="140" t="s">
        <v>219</v>
      </c>
      <c r="E66" s="129"/>
      <c r="F66" s="129"/>
      <c r="G66" s="141"/>
      <c r="H66" s="141"/>
      <c r="I66" s="141"/>
      <c r="J66" s="141"/>
      <c r="K66" s="141"/>
      <c r="L66" s="141"/>
      <c r="M66" s="141"/>
      <c r="N66" s="141"/>
      <c r="O66" s="141"/>
      <c r="P66" s="141"/>
      <c r="Q66" s="141"/>
      <c r="R66" s="141"/>
      <c r="S66" s="141"/>
      <c r="T66" s="141"/>
      <c r="U66" s="141"/>
      <c r="V66" s="142"/>
      <c r="W66" s="129" t="s">
        <v>176</v>
      </c>
      <c r="X66" s="129"/>
      <c r="Y66" s="129"/>
      <c r="Z66" s="129"/>
      <c r="AA66" s="123"/>
      <c r="AB66" s="123"/>
      <c r="AC66" s="123"/>
      <c r="AD66" s="123"/>
      <c r="AE66" s="124"/>
      <c r="AF66" s="24">
        <f>LEN(AA66)-LEN(SUBSTITUTE(SUBSTITUTE(AA66,",",""),"/",""))</f>
        <v>0</v>
      </c>
      <c r="AH66" s="7"/>
      <c r="AI66" s="31"/>
      <c r="AJ66" s="31"/>
      <c r="AK66" s="31"/>
      <c r="AL66" s="31"/>
      <c r="AM66" s="31"/>
    </row>
    <row r="67" spans="1:41" s="60" customFormat="1" ht="3" customHeight="1">
      <c r="A67" s="105"/>
      <c r="B67" s="106"/>
      <c r="C67" s="106"/>
      <c r="D67" s="106"/>
      <c r="E67" s="106"/>
      <c r="F67" s="106"/>
      <c r="G67" s="106"/>
      <c r="H67" s="106"/>
      <c r="I67" s="106"/>
      <c r="J67" s="106"/>
      <c r="K67" s="106"/>
      <c r="L67" s="106"/>
      <c r="M67" s="106"/>
      <c r="N67" s="106"/>
      <c r="O67" s="106"/>
      <c r="P67" s="106"/>
      <c r="Q67" s="106"/>
      <c r="R67" s="106"/>
      <c r="S67" s="106"/>
      <c r="T67" s="106"/>
      <c r="U67" s="106"/>
      <c r="V67" s="106"/>
      <c r="W67" s="106"/>
      <c r="X67" s="106"/>
      <c r="Y67" s="106"/>
      <c r="Z67" s="106"/>
      <c r="AA67" s="106"/>
      <c r="AB67" s="106"/>
      <c r="AC67" s="106"/>
      <c r="AD67" s="106"/>
      <c r="AE67" s="107"/>
      <c r="AF67" s="58"/>
      <c r="AG67" s="58"/>
      <c r="AH67" s="59"/>
      <c r="AI67" s="42"/>
      <c r="AJ67" s="42"/>
      <c r="AK67" s="42"/>
      <c r="AL67" s="42"/>
      <c r="AM67" s="42"/>
    </row>
    <row r="68" spans="1:41" ht="23.1" customHeight="1" thickBot="1">
      <c r="A68" s="171" t="s">
        <v>121</v>
      </c>
      <c r="B68" s="130" t="s">
        <v>217</v>
      </c>
      <c r="C68" s="131"/>
      <c r="D68" s="130" t="s">
        <v>219</v>
      </c>
      <c r="E68" s="132"/>
      <c r="F68" s="132"/>
      <c r="G68" s="133"/>
      <c r="H68" s="133"/>
      <c r="I68" s="133"/>
      <c r="J68" s="133"/>
      <c r="K68" s="133"/>
      <c r="L68" s="133"/>
      <c r="M68" s="133"/>
      <c r="N68" s="133"/>
      <c r="O68" s="133"/>
      <c r="P68" s="133"/>
      <c r="Q68" s="133"/>
      <c r="R68" s="133"/>
      <c r="S68" s="133"/>
      <c r="T68" s="133"/>
      <c r="U68" s="134" t="s">
        <v>222</v>
      </c>
      <c r="V68" s="135"/>
      <c r="W68" s="136"/>
      <c r="X68" s="136"/>
      <c r="Y68" s="137"/>
      <c r="Z68" s="138" t="s">
        <v>171</v>
      </c>
      <c r="AA68" s="132"/>
      <c r="AB68" s="132"/>
      <c r="AC68" s="108"/>
      <c r="AD68" s="108"/>
      <c r="AE68" s="109"/>
      <c r="AH68" s="7"/>
      <c r="AI68" s="70" t="s">
        <v>10</v>
      </c>
      <c r="AJ68" s="70" t="s">
        <v>11</v>
      </c>
      <c r="AK68" s="70" t="s">
        <v>12</v>
      </c>
      <c r="AL68" s="71" t="s">
        <v>38</v>
      </c>
      <c r="AM68" s="71" t="s">
        <v>4</v>
      </c>
    </row>
    <row r="69" spans="1:41" ht="14.25" thickTop="1">
      <c r="A69" s="172"/>
      <c r="B69" s="88" t="s">
        <v>218</v>
      </c>
      <c r="C69" s="89"/>
      <c r="D69" s="92" t="s">
        <v>220</v>
      </c>
      <c r="E69" s="93"/>
      <c r="F69" s="93"/>
      <c r="G69" s="94" t="s">
        <v>161</v>
      </c>
      <c r="H69" s="94"/>
      <c r="I69" s="94"/>
      <c r="J69" s="94"/>
      <c r="K69" s="94"/>
      <c r="L69" s="94"/>
      <c r="M69" s="94"/>
      <c r="N69" s="94"/>
      <c r="O69" s="94"/>
      <c r="P69" s="94"/>
      <c r="Q69" s="94"/>
      <c r="R69" s="94"/>
      <c r="S69" s="94"/>
      <c r="T69" s="94"/>
      <c r="U69" s="94"/>
      <c r="V69" s="95"/>
      <c r="W69" s="96" t="s">
        <v>221</v>
      </c>
      <c r="X69" s="93"/>
      <c r="Y69" s="93"/>
      <c r="Z69" s="93"/>
      <c r="AA69" s="48"/>
      <c r="AB69" s="57" t="s">
        <v>227</v>
      </c>
      <c r="AC69" s="48"/>
      <c r="AD69" s="57" t="s">
        <v>227</v>
      </c>
      <c r="AE69" s="49"/>
      <c r="AH69" s="7" t="s">
        <v>122</v>
      </c>
      <c r="AI69" s="38"/>
      <c r="AJ69" s="38"/>
      <c r="AK69" s="38"/>
      <c r="AL69" s="39"/>
      <c r="AM69" s="38"/>
      <c r="AN69" s="1" t="str">
        <f>$S$5&amp;","&amp;AI69&amp;","&amp;AJ69&amp;","&amp;AK69&amp;",15,"&amp;AL69&amp;","&amp;AM69&amp;","&amp;AA69&amp;","&amp;AC69&amp;","&amp;AE69&amp;",外国科目認定"</f>
        <v>,,,,15,,,,,,外国科目認定</v>
      </c>
    </row>
    <row r="70" spans="1:41" ht="14.25" customHeight="1">
      <c r="A70" s="173"/>
      <c r="B70" s="88"/>
      <c r="C70" s="89"/>
      <c r="D70" s="140" t="s">
        <v>219</v>
      </c>
      <c r="E70" s="129"/>
      <c r="F70" s="129"/>
      <c r="G70" s="141"/>
      <c r="H70" s="141"/>
      <c r="I70" s="141"/>
      <c r="J70" s="141"/>
      <c r="K70" s="141"/>
      <c r="L70" s="141"/>
      <c r="M70" s="141"/>
      <c r="N70" s="141"/>
      <c r="O70" s="141"/>
      <c r="P70" s="141"/>
      <c r="Q70" s="141"/>
      <c r="R70" s="141"/>
      <c r="S70" s="141"/>
      <c r="T70" s="141"/>
      <c r="U70" s="141"/>
      <c r="V70" s="142"/>
      <c r="W70" s="129" t="s">
        <v>176</v>
      </c>
      <c r="X70" s="129"/>
      <c r="Y70" s="129"/>
      <c r="Z70" s="129"/>
      <c r="AA70" s="123"/>
      <c r="AB70" s="123"/>
      <c r="AC70" s="123"/>
      <c r="AD70" s="123"/>
      <c r="AE70" s="124"/>
      <c r="AF70" s="24">
        <f>LEN(AA70)-LEN(SUBSTITUTE(SUBSTITUTE(AA70,",",""),"/",""))</f>
        <v>0</v>
      </c>
      <c r="AH70" s="7"/>
      <c r="AI70" s="31"/>
      <c r="AJ70" s="31"/>
      <c r="AK70" s="31"/>
      <c r="AL70" s="31"/>
      <c r="AM70" s="31"/>
    </row>
    <row r="71" spans="1:41" s="60" customFormat="1" ht="3" customHeight="1">
      <c r="A71" s="105"/>
      <c r="B71" s="106"/>
      <c r="C71" s="106"/>
      <c r="D71" s="106"/>
      <c r="E71" s="106"/>
      <c r="F71" s="106"/>
      <c r="G71" s="106"/>
      <c r="H71" s="106"/>
      <c r="I71" s="106"/>
      <c r="J71" s="106"/>
      <c r="K71" s="106"/>
      <c r="L71" s="106"/>
      <c r="M71" s="106"/>
      <c r="N71" s="106"/>
      <c r="O71" s="106"/>
      <c r="P71" s="106"/>
      <c r="Q71" s="106"/>
      <c r="R71" s="106"/>
      <c r="S71" s="106"/>
      <c r="T71" s="106"/>
      <c r="U71" s="106"/>
      <c r="V71" s="106"/>
      <c r="W71" s="106"/>
      <c r="X71" s="106"/>
      <c r="Y71" s="106"/>
      <c r="Z71" s="106"/>
      <c r="AA71" s="106"/>
      <c r="AB71" s="106"/>
      <c r="AC71" s="106"/>
      <c r="AD71" s="106"/>
      <c r="AE71" s="107"/>
      <c r="AF71" s="58"/>
      <c r="AG71" s="58"/>
      <c r="AH71" s="59"/>
      <c r="AI71" s="42"/>
      <c r="AJ71" s="42"/>
      <c r="AK71" s="42"/>
      <c r="AL71" s="42"/>
      <c r="AM71" s="42"/>
    </row>
    <row r="72" spans="1:41" ht="23.1" customHeight="1" thickBot="1">
      <c r="A72" s="171" t="s">
        <v>123</v>
      </c>
      <c r="B72" s="130" t="s">
        <v>217</v>
      </c>
      <c r="C72" s="131"/>
      <c r="D72" s="130" t="s">
        <v>219</v>
      </c>
      <c r="E72" s="132"/>
      <c r="F72" s="132"/>
      <c r="G72" s="133"/>
      <c r="H72" s="133"/>
      <c r="I72" s="133"/>
      <c r="J72" s="133"/>
      <c r="K72" s="133"/>
      <c r="L72" s="133"/>
      <c r="M72" s="133"/>
      <c r="N72" s="133"/>
      <c r="O72" s="133"/>
      <c r="P72" s="133"/>
      <c r="Q72" s="133"/>
      <c r="R72" s="133"/>
      <c r="S72" s="133"/>
      <c r="T72" s="133"/>
      <c r="U72" s="134" t="s">
        <v>222</v>
      </c>
      <c r="V72" s="135"/>
      <c r="W72" s="136"/>
      <c r="X72" s="136"/>
      <c r="Y72" s="137"/>
      <c r="Z72" s="138" t="s">
        <v>171</v>
      </c>
      <c r="AA72" s="132"/>
      <c r="AB72" s="132"/>
      <c r="AC72" s="108"/>
      <c r="AD72" s="108"/>
      <c r="AE72" s="109"/>
      <c r="AH72" s="7"/>
      <c r="AI72" s="70" t="s">
        <v>10</v>
      </c>
      <c r="AJ72" s="70" t="s">
        <v>11</v>
      </c>
      <c r="AK72" s="70" t="s">
        <v>12</v>
      </c>
      <c r="AL72" s="71" t="s">
        <v>38</v>
      </c>
      <c r="AM72" s="71" t="s">
        <v>4</v>
      </c>
    </row>
    <row r="73" spans="1:41" ht="14.25" thickTop="1">
      <c r="A73" s="172"/>
      <c r="B73" s="88" t="s">
        <v>218</v>
      </c>
      <c r="C73" s="89"/>
      <c r="D73" s="90" t="s">
        <v>220</v>
      </c>
      <c r="E73" s="139"/>
      <c r="F73" s="139"/>
      <c r="G73" s="94" t="s">
        <v>161</v>
      </c>
      <c r="H73" s="94"/>
      <c r="I73" s="94"/>
      <c r="J73" s="94"/>
      <c r="K73" s="94"/>
      <c r="L73" s="94"/>
      <c r="M73" s="94"/>
      <c r="N73" s="94"/>
      <c r="O73" s="94"/>
      <c r="P73" s="94"/>
      <c r="Q73" s="94"/>
      <c r="R73" s="94"/>
      <c r="S73" s="94"/>
      <c r="T73" s="94"/>
      <c r="U73" s="94"/>
      <c r="V73" s="95"/>
      <c r="W73" s="96" t="s">
        <v>221</v>
      </c>
      <c r="X73" s="93"/>
      <c r="Y73" s="93"/>
      <c r="Z73" s="93"/>
      <c r="AA73" s="48"/>
      <c r="AB73" s="57" t="s">
        <v>227</v>
      </c>
      <c r="AC73" s="48"/>
      <c r="AD73" s="57" t="s">
        <v>227</v>
      </c>
      <c r="AE73" s="49"/>
      <c r="AH73" s="7" t="s">
        <v>124</v>
      </c>
      <c r="AI73" s="38"/>
      <c r="AJ73" s="38"/>
      <c r="AK73" s="38"/>
      <c r="AL73" s="39"/>
      <c r="AM73" s="38"/>
      <c r="AN73" s="1" t="str">
        <f>$S$5&amp;","&amp;AI73&amp;","&amp;AJ73&amp;","&amp;AK73&amp;",15,"&amp;AL73&amp;","&amp;AM73&amp;","&amp;AA73&amp;","&amp;AC73&amp;","&amp;AE73&amp;",外国科目認定"</f>
        <v>,,,,15,,,,,,外国科目認定</v>
      </c>
    </row>
    <row r="74" spans="1:41" ht="14.25" customHeight="1">
      <c r="A74" s="173"/>
      <c r="B74" s="88"/>
      <c r="C74" s="89"/>
      <c r="D74" s="140" t="s">
        <v>219</v>
      </c>
      <c r="E74" s="129"/>
      <c r="F74" s="129"/>
      <c r="G74" s="141"/>
      <c r="H74" s="141"/>
      <c r="I74" s="141"/>
      <c r="J74" s="141"/>
      <c r="K74" s="141"/>
      <c r="L74" s="141"/>
      <c r="M74" s="141"/>
      <c r="N74" s="141"/>
      <c r="O74" s="141"/>
      <c r="P74" s="141"/>
      <c r="Q74" s="141"/>
      <c r="R74" s="141"/>
      <c r="S74" s="141"/>
      <c r="T74" s="141"/>
      <c r="U74" s="141"/>
      <c r="V74" s="142"/>
      <c r="W74" s="129" t="s">
        <v>176</v>
      </c>
      <c r="X74" s="129"/>
      <c r="Y74" s="129"/>
      <c r="Z74" s="129"/>
      <c r="AA74" s="123"/>
      <c r="AB74" s="123"/>
      <c r="AC74" s="123"/>
      <c r="AD74" s="123"/>
      <c r="AE74" s="124"/>
      <c r="AF74" s="24">
        <f>LEN(AA74)-LEN(SUBSTITUTE(SUBSTITUTE(AA74,",",""),"/",""))</f>
        <v>0</v>
      </c>
      <c r="AH74" s="7"/>
      <c r="AI74" s="31"/>
      <c r="AJ74" s="31"/>
      <c r="AK74" s="31"/>
      <c r="AL74" s="31"/>
      <c r="AM74" s="31"/>
    </row>
    <row r="75" spans="1:41" s="60" customFormat="1" ht="3" customHeight="1">
      <c r="A75" s="105"/>
      <c r="B75" s="106"/>
      <c r="C75" s="106"/>
      <c r="D75" s="106"/>
      <c r="E75" s="106"/>
      <c r="F75" s="106"/>
      <c r="G75" s="106"/>
      <c r="H75" s="106"/>
      <c r="I75" s="106"/>
      <c r="J75" s="106"/>
      <c r="K75" s="106"/>
      <c r="L75" s="106"/>
      <c r="M75" s="106"/>
      <c r="N75" s="106"/>
      <c r="O75" s="106"/>
      <c r="P75" s="106"/>
      <c r="Q75" s="106"/>
      <c r="R75" s="106"/>
      <c r="S75" s="106"/>
      <c r="T75" s="106"/>
      <c r="U75" s="106"/>
      <c r="V75" s="106"/>
      <c r="W75" s="106"/>
      <c r="X75" s="106"/>
      <c r="Y75" s="106"/>
      <c r="Z75" s="106"/>
      <c r="AA75" s="106"/>
      <c r="AB75" s="106"/>
      <c r="AC75" s="106"/>
      <c r="AD75" s="106"/>
      <c r="AE75" s="107"/>
      <c r="AF75" s="58"/>
      <c r="AG75" s="58"/>
      <c r="AH75" s="59"/>
      <c r="AI75" s="42"/>
      <c r="AJ75" s="42"/>
      <c r="AK75" s="42"/>
      <c r="AL75" s="42"/>
      <c r="AM75" s="42"/>
    </row>
    <row r="76" spans="1:41" ht="23.1" customHeight="1" thickBot="1">
      <c r="A76" s="172" t="s">
        <v>125</v>
      </c>
      <c r="B76" s="130" t="s">
        <v>217</v>
      </c>
      <c r="C76" s="131"/>
      <c r="D76" s="130" t="s">
        <v>219</v>
      </c>
      <c r="E76" s="132"/>
      <c r="F76" s="132"/>
      <c r="G76" s="133"/>
      <c r="H76" s="133"/>
      <c r="I76" s="133"/>
      <c r="J76" s="133"/>
      <c r="K76" s="133"/>
      <c r="L76" s="133"/>
      <c r="M76" s="133"/>
      <c r="N76" s="133"/>
      <c r="O76" s="133"/>
      <c r="P76" s="133"/>
      <c r="Q76" s="133"/>
      <c r="R76" s="133"/>
      <c r="S76" s="133"/>
      <c r="T76" s="133"/>
      <c r="U76" s="134" t="s">
        <v>222</v>
      </c>
      <c r="V76" s="135"/>
      <c r="W76" s="136"/>
      <c r="X76" s="136"/>
      <c r="Y76" s="137"/>
      <c r="Z76" s="138" t="s">
        <v>171</v>
      </c>
      <c r="AA76" s="132"/>
      <c r="AB76" s="132"/>
      <c r="AC76" s="108"/>
      <c r="AD76" s="108"/>
      <c r="AE76" s="109"/>
      <c r="AH76" s="7"/>
      <c r="AI76" s="70" t="s">
        <v>10</v>
      </c>
      <c r="AJ76" s="70" t="s">
        <v>11</v>
      </c>
      <c r="AK76" s="70" t="s">
        <v>12</v>
      </c>
      <c r="AL76" s="71" t="s">
        <v>38</v>
      </c>
      <c r="AM76" s="71" t="s">
        <v>4</v>
      </c>
    </row>
    <row r="77" spans="1:41" ht="14.25" thickTop="1">
      <c r="A77" s="172"/>
      <c r="B77" s="88" t="s">
        <v>218</v>
      </c>
      <c r="C77" s="89"/>
      <c r="D77" s="92" t="s">
        <v>220</v>
      </c>
      <c r="E77" s="93"/>
      <c r="F77" s="93"/>
      <c r="G77" s="94" t="s">
        <v>161</v>
      </c>
      <c r="H77" s="94"/>
      <c r="I77" s="94"/>
      <c r="J77" s="94"/>
      <c r="K77" s="94"/>
      <c r="L77" s="94"/>
      <c r="M77" s="94"/>
      <c r="N77" s="94"/>
      <c r="O77" s="94"/>
      <c r="P77" s="94"/>
      <c r="Q77" s="94"/>
      <c r="R77" s="94"/>
      <c r="S77" s="94"/>
      <c r="T77" s="94"/>
      <c r="U77" s="94"/>
      <c r="V77" s="95"/>
      <c r="W77" s="96" t="s">
        <v>221</v>
      </c>
      <c r="X77" s="93"/>
      <c r="Y77" s="93"/>
      <c r="Z77" s="93"/>
      <c r="AA77" s="48"/>
      <c r="AB77" s="57" t="s">
        <v>227</v>
      </c>
      <c r="AC77" s="48"/>
      <c r="AD77" s="57" t="s">
        <v>227</v>
      </c>
      <c r="AE77" s="49"/>
      <c r="AH77" s="7" t="s">
        <v>126</v>
      </c>
      <c r="AI77" s="38"/>
      <c r="AJ77" s="38"/>
      <c r="AK77" s="38"/>
      <c r="AL77" s="39"/>
      <c r="AM77" s="38"/>
      <c r="AN77" s="1" t="str">
        <f>$S$5&amp;","&amp;AI77&amp;","&amp;AJ77&amp;","&amp;AK77&amp;",15,"&amp;AL77&amp;","&amp;AM77&amp;","&amp;AA77&amp;","&amp;AC77&amp;","&amp;AE77&amp;",外国科目認定"</f>
        <v>,,,,15,,,,,,外国科目認定</v>
      </c>
    </row>
    <row r="78" spans="1:41" ht="14.25" customHeight="1">
      <c r="A78" s="172"/>
      <c r="B78" s="88"/>
      <c r="C78" s="89"/>
      <c r="D78" s="140" t="s">
        <v>219</v>
      </c>
      <c r="E78" s="129"/>
      <c r="F78" s="129"/>
      <c r="G78" s="141"/>
      <c r="H78" s="141"/>
      <c r="I78" s="141"/>
      <c r="J78" s="141"/>
      <c r="K78" s="141"/>
      <c r="L78" s="141"/>
      <c r="M78" s="141"/>
      <c r="N78" s="141"/>
      <c r="O78" s="141"/>
      <c r="P78" s="141"/>
      <c r="Q78" s="141"/>
      <c r="R78" s="141"/>
      <c r="S78" s="141"/>
      <c r="T78" s="141"/>
      <c r="U78" s="141"/>
      <c r="V78" s="142"/>
      <c r="W78" s="129" t="s">
        <v>176</v>
      </c>
      <c r="X78" s="129"/>
      <c r="Y78" s="129"/>
      <c r="Z78" s="129"/>
      <c r="AA78" s="123"/>
      <c r="AB78" s="123"/>
      <c r="AC78" s="123"/>
      <c r="AD78" s="123"/>
      <c r="AE78" s="124"/>
      <c r="AF78" s="24">
        <f>LEN(AA78)-LEN(SUBSTITUTE(SUBSTITUTE(AA78,",",""),"/",""))</f>
        <v>0</v>
      </c>
      <c r="AH78" s="7"/>
      <c r="AI78" s="31"/>
      <c r="AJ78" s="31"/>
      <c r="AK78" s="31"/>
      <c r="AL78" s="31"/>
      <c r="AM78" s="31"/>
    </row>
    <row r="79" spans="1:41" s="60" customFormat="1" ht="3" customHeight="1">
      <c r="A79" s="105"/>
      <c r="B79" s="106"/>
      <c r="C79" s="106"/>
      <c r="D79" s="106"/>
      <c r="E79" s="106"/>
      <c r="F79" s="106"/>
      <c r="G79" s="106"/>
      <c r="H79" s="106"/>
      <c r="I79" s="106"/>
      <c r="J79" s="106"/>
      <c r="K79" s="106"/>
      <c r="L79" s="106"/>
      <c r="M79" s="106"/>
      <c r="N79" s="106"/>
      <c r="O79" s="106"/>
      <c r="P79" s="106"/>
      <c r="Q79" s="106"/>
      <c r="R79" s="106"/>
      <c r="S79" s="106"/>
      <c r="T79" s="106"/>
      <c r="U79" s="106"/>
      <c r="V79" s="106"/>
      <c r="W79" s="106"/>
      <c r="X79" s="106"/>
      <c r="Y79" s="106"/>
      <c r="Z79" s="106"/>
      <c r="AA79" s="106"/>
      <c r="AB79" s="106"/>
      <c r="AC79" s="106"/>
      <c r="AD79" s="106"/>
      <c r="AE79" s="107"/>
      <c r="AF79" s="58"/>
      <c r="AG79" s="58"/>
      <c r="AH79" s="59"/>
      <c r="AI79" s="42"/>
      <c r="AJ79" s="42"/>
      <c r="AK79" s="42"/>
      <c r="AL79" s="42"/>
      <c r="AM79" s="42"/>
    </row>
    <row r="80" spans="1:41" ht="23.1" customHeight="1" thickBot="1">
      <c r="A80" s="171" t="s">
        <v>127</v>
      </c>
      <c r="B80" s="130" t="s">
        <v>217</v>
      </c>
      <c r="C80" s="131"/>
      <c r="D80" s="130" t="s">
        <v>219</v>
      </c>
      <c r="E80" s="132"/>
      <c r="F80" s="132"/>
      <c r="G80" s="133"/>
      <c r="H80" s="133"/>
      <c r="I80" s="133"/>
      <c r="J80" s="133"/>
      <c r="K80" s="133"/>
      <c r="L80" s="133"/>
      <c r="M80" s="133"/>
      <c r="N80" s="133"/>
      <c r="O80" s="133"/>
      <c r="P80" s="133"/>
      <c r="Q80" s="133"/>
      <c r="R80" s="133"/>
      <c r="S80" s="133"/>
      <c r="T80" s="133"/>
      <c r="U80" s="134" t="s">
        <v>222</v>
      </c>
      <c r="V80" s="135"/>
      <c r="W80" s="136"/>
      <c r="X80" s="136"/>
      <c r="Y80" s="137"/>
      <c r="Z80" s="138" t="s">
        <v>171</v>
      </c>
      <c r="AA80" s="132"/>
      <c r="AB80" s="132"/>
      <c r="AC80" s="108"/>
      <c r="AD80" s="108"/>
      <c r="AE80" s="109"/>
      <c r="AH80" s="7"/>
      <c r="AI80" s="70" t="s">
        <v>10</v>
      </c>
      <c r="AJ80" s="70" t="s">
        <v>11</v>
      </c>
      <c r="AK80" s="70" t="s">
        <v>12</v>
      </c>
      <c r="AL80" s="71" t="s">
        <v>38</v>
      </c>
      <c r="AM80" s="71" t="s">
        <v>4</v>
      </c>
    </row>
    <row r="81" spans="1:40" ht="14.25" thickTop="1">
      <c r="A81" s="172"/>
      <c r="B81" s="88" t="s">
        <v>218</v>
      </c>
      <c r="C81" s="89"/>
      <c r="D81" s="90" t="s">
        <v>220</v>
      </c>
      <c r="E81" s="139"/>
      <c r="F81" s="139"/>
      <c r="G81" s="94" t="s">
        <v>161</v>
      </c>
      <c r="H81" s="94"/>
      <c r="I81" s="94"/>
      <c r="J81" s="94"/>
      <c r="K81" s="94"/>
      <c r="L81" s="94"/>
      <c r="M81" s="94"/>
      <c r="N81" s="94"/>
      <c r="O81" s="94"/>
      <c r="P81" s="94"/>
      <c r="Q81" s="94"/>
      <c r="R81" s="94"/>
      <c r="S81" s="94"/>
      <c r="T81" s="94"/>
      <c r="U81" s="94"/>
      <c r="V81" s="95"/>
      <c r="W81" s="96" t="s">
        <v>221</v>
      </c>
      <c r="X81" s="93"/>
      <c r="Y81" s="93"/>
      <c r="Z81" s="93"/>
      <c r="AA81" s="48"/>
      <c r="AB81" s="57" t="s">
        <v>227</v>
      </c>
      <c r="AC81" s="48"/>
      <c r="AD81" s="57" t="s">
        <v>227</v>
      </c>
      <c r="AE81" s="49"/>
      <c r="AH81" s="7" t="s">
        <v>128</v>
      </c>
      <c r="AI81" s="38"/>
      <c r="AJ81" s="38"/>
      <c r="AK81" s="38"/>
      <c r="AL81" s="39"/>
      <c r="AM81" s="38"/>
      <c r="AN81" s="1" t="str">
        <f>$S$5&amp;","&amp;AI81&amp;","&amp;AJ81&amp;","&amp;AK81&amp;",15,"&amp;AL81&amp;","&amp;AM81&amp;","&amp;AA81&amp;","&amp;AC81&amp;","&amp;AE81&amp;",外国科目認定"</f>
        <v>,,,,15,,,,,,外国科目認定</v>
      </c>
    </row>
    <row r="82" spans="1:40" ht="14.25" customHeight="1">
      <c r="A82" s="173"/>
      <c r="B82" s="88"/>
      <c r="C82" s="89"/>
      <c r="D82" s="140" t="s">
        <v>219</v>
      </c>
      <c r="E82" s="129"/>
      <c r="F82" s="129"/>
      <c r="G82" s="141"/>
      <c r="H82" s="141"/>
      <c r="I82" s="141"/>
      <c r="J82" s="141"/>
      <c r="K82" s="141"/>
      <c r="L82" s="141"/>
      <c r="M82" s="141"/>
      <c r="N82" s="141"/>
      <c r="O82" s="141"/>
      <c r="P82" s="141"/>
      <c r="Q82" s="141"/>
      <c r="R82" s="141"/>
      <c r="S82" s="141"/>
      <c r="T82" s="141"/>
      <c r="U82" s="141"/>
      <c r="V82" s="142"/>
      <c r="W82" s="129" t="s">
        <v>176</v>
      </c>
      <c r="X82" s="129"/>
      <c r="Y82" s="129"/>
      <c r="Z82" s="129"/>
      <c r="AA82" s="123"/>
      <c r="AB82" s="123"/>
      <c r="AC82" s="123"/>
      <c r="AD82" s="123"/>
      <c r="AE82" s="124"/>
      <c r="AF82" s="24">
        <f>LEN(AA82)-LEN(SUBSTITUTE(SUBSTITUTE(AA82,",",""),"/",""))</f>
        <v>0</v>
      </c>
      <c r="AH82" s="7"/>
      <c r="AI82" s="31"/>
      <c r="AJ82" s="31"/>
      <c r="AK82" s="31"/>
      <c r="AL82" s="31"/>
      <c r="AM82" s="31"/>
    </row>
    <row r="83" spans="1:40" s="60" customFormat="1" ht="3" customHeight="1">
      <c r="A83" s="105"/>
      <c r="B83" s="106"/>
      <c r="C83" s="106"/>
      <c r="D83" s="106"/>
      <c r="E83" s="106"/>
      <c r="F83" s="106"/>
      <c r="G83" s="106"/>
      <c r="H83" s="106"/>
      <c r="I83" s="106"/>
      <c r="J83" s="106"/>
      <c r="K83" s="106"/>
      <c r="L83" s="106"/>
      <c r="M83" s="106"/>
      <c r="N83" s="106"/>
      <c r="O83" s="106"/>
      <c r="P83" s="106"/>
      <c r="Q83" s="106"/>
      <c r="R83" s="106"/>
      <c r="S83" s="106"/>
      <c r="T83" s="106"/>
      <c r="U83" s="106"/>
      <c r="V83" s="106"/>
      <c r="W83" s="106"/>
      <c r="X83" s="106"/>
      <c r="Y83" s="106"/>
      <c r="Z83" s="106"/>
      <c r="AA83" s="106"/>
      <c r="AB83" s="106"/>
      <c r="AC83" s="106"/>
      <c r="AD83" s="106"/>
      <c r="AE83" s="107"/>
      <c r="AF83" s="58"/>
      <c r="AG83" s="58"/>
      <c r="AH83" s="59"/>
      <c r="AI83" s="42"/>
      <c r="AJ83" s="42"/>
      <c r="AK83" s="42"/>
      <c r="AL83" s="42"/>
      <c r="AM83" s="42"/>
    </row>
    <row r="84" spans="1:40" ht="23.1" customHeight="1" thickBot="1">
      <c r="A84" s="171" t="s">
        <v>129</v>
      </c>
      <c r="B84" s="130" t="s">
        <v>217</v>
      </c>
      <c r="C84" s="131"/>
      <c r="D84" s="130" t="s">
        <v>219</v>
      </c>
      <c r="E84" s="132"/>
      <c r="F84" s="132"/>
      <c r="G84" s="133"/>
      <c r="H84" s="133"/>
      <c r="I84" s="133"/>
      <c r="J84" s="133"/>
      <c r="K84" s="133"/>
      <c r="L84" s="133"/>
      <c r="M84" s="133"/>
      <c r="N84" s="133"/>
      <c r="O84" s="133"/>
      <c r="P84" s="133"/>
      <c r="Q84" s="133"/>
      <c r="R84" s="133"/>
      <c r="S84" s="133"/>
      <c r="T84" s="133"/>
      <c r="U84" s="134" t="s">
        <v>222</v>
      </c>
      <c r="V84" s="135"/>
      <c r="W84" s="136"/>
      <c r="X84" s="136"/>
      <c r="Y84" s="137"/>
      <c r="Z84" s="138" t="s">
        <v>171</v>
      </c>
      <c r="AA84" s="132"/>
      <c r="AB84" s="132"/>
      <c r="AC84" s="108"/>
      <c r="AD84" s="108"/>
      <c r="AE84" s="109"/>
      <c r="AH84" s="7"/>
      <c r="AI84" s="70" t="s">
        <v>10</v>
      </c>
      <c r="AJ84" s="70" t="s">
        <v>11</v>
      </c>
      <c r="AK84" s="70" t="s">
        <v>12</v>
      </c>
      <c r="AL84" s="71" t="s">
        <v>38</v>
      </c>
      <c r="AM84" s="71" t="s">
        <v>4</v>
      </c>
    </row>
    <row r="85" spans="1:40" ht="14.25" thickTop="1">
      <c r="A85" s="172"/>
      <c r="B85" s="88" t="s">
        <v>218</v>
      </c>
      <c r="C85" s="89"/>
      <c r="D85" s="90" t="s">
        <v>220</v>
      </c>
      <c r="E85" s="139"/>
      <c r="F85" s="139"/>
      <c r="G85" s="94" t="s">
        <v>161</v>
      </c>
      <c r="H85" s="94"/>
      <c r="I85" s="94"/>
      <c r="J85" s="94"/>
      <c r="K85" s="94"/>
      <c r="L85" s="94"/>
      <c r="M85" s="94"/>
      <c r="N85" s="94"/>
      <c r="O85" s="94"/>
      <c r="P85" s="94"/>
      <c r="Q85" s="94"/>
      <c r="R85" s="94"/>
      <c r="S85" s="94"/>
      <c r="T85" s="94"/>
      <c r="U85" s="94"/>
      <c r="V85" s="95"/>
      <c r="W85" s="96" t="s">
        <v>221</v>
      </c>
      <c r="X85" s="93"/>
      <c r="Y85" s="93"/>
      <c r="Z85" s="93"/>
      <c r="AA85" s="48"/>
      <c r="AB85" s="57" t="s">
        <v>227</v>
      </c>
      <c r="AC85" s="48"/>
      <c r="AD85" s="57" t="s">
        <v>227</v>
      </c>
      <c r="AE85" s="49"/>
      <c r="AH85" s="7" t="s">
        <v>130</v>
      </c>
      <c r="AI85" s="38"/>
      <c r="AJ85" s="38"/>
      <c r="AK85" s="38"/>
      <c r="AL85" s="39"/>
      <c r="AM85" s="38"/>
      <c r="AN85" s="1" t="str">
        <f>$S$5&amp;","&amp;AI85&amp;","&amp;AJ85&amp;","&amp;AK85&amp;",15,"&amp;AL85&amp;","&amp;AM85&amp;","&amp;AA85&amp;","&amp;AC85&amp;","&amp;AE85&amp;",外国科目認定"</f>
        <v>,,,,15,,,,,,外国科目認定</v>
      </c>
    </row>
    <row r="86" spans="1:40" ht="14.25" customHeight="1">
      <c r="A86" s="173"/>
      <c r="B86" s="88"/>
      <c r="C86" s="89"/>
      <c r="D86" s="140" t="s">
        <v>219</v>
      </c>
      <c r="E86" s="129"/>
      <c r="F86" s="129"/>
      <c r="G86" s="141"/>
      <c r="H86" s="141"/>
      <c r="I86" s="141"/>
      <c r="J86" s="141"/>
      <c r="K86" s="141"/>
      <c r="L86" s="141"/>
      <c r="M86" s="141"/>
      <c r="N86" s="141"/>
      <c r="O86" s="141"/>
      <c r="P86" s="141"/>
      <c r="Q86" s="141"/>
      <c r="R86" s="141"/>
      <c r="S86" s="141"/>
      <c r="T86" s="141"/>
      <c r="U86" s="141"/>
      <c r="V86" s="142"/>
      <c r="W86" s="129" t="s">
        <v>176</v>
      </c>
      <c r="X86" s="129"/>
      <c r="Y86" s="129"/>
      <c r="Z86" s="129"/>
      <c r="AA86" s="123"/>
      <c r="AB86" s="123"/>
      <c r="AC86" s="123"/>
      <c r="AD86" s="123"/>
      <c r="AE86" s="124"/>
      <c r="AF86" s="24">
        <f>LEN(AA86)-LEN(SUBSTITUTE(SUBSTITUTE(AA86,",",""),"/",""))</f>
        <v>0</v>
      </c>
      <c r="AH86" s="7"/>
      <c r="AI86" s="31"/>
      <c r="AJ86" s="31"/>
      <c r="AK86" s="31"/>
      <c r="AL86" s="31"/>
      <c r="AM86" s="31"/>
    </row>
    <row r="87" spans="1:40" s="60" customFormat="1" ht="3" customHeight="1">
      <c r="A87" s="105"/>
      <c r="B87" s="106"/>
      <c r="C87" s="106"/>
      <c r="D87" s="106"/>
      <c r="E87" s="106"/>
      <c r="F87" s="106"/>
      <c r="G87" s="106"/>
      <c r="H87" s="106"/>
      <c r="I87" s="106"/>
      <c r="J87" s="106"/>
      <c r="K87" s="106"/>
      <c r="L87" s="106"/>
      <c r="M87" s="106"/>
      <c r="N87" s="106"/>
      <c r="O87" s="106"/>
      <c r="P87" s="106"/>
      <c r="Q87" s="106"/>
      <c r="R87" s="106"/>
      <c r="S87" s="106"/>
      <c r="T87" s="106"/>
      <c r="U87" s="106"/>
      <c r="V87" s="106"/>
      <c r="W87" s="106"/>
      <c r="X87" s="106"/>
      <c r="Y87" s="106"/>
      <c r="Z87" s="106"/>
      <c r="AA87" s="106"/>
      <c r="AB87" s="106"/>
      <c r="AC87" s="106"/>
      <c r="AD87" s="106"/>
      <c r="AE87" s="107"/>
      <c r="AF87" s="58"/>
      <c r="AG87" s="58"/>
      <c r="AH87" s="59"/>
      <c r="AI87" s="42"/>
      <c r="AJ87" s="42"/>
      <c r="AK87" s="42"/>
      <c r="AL87" s="42"/>
      <c r="AM87" s="42"/>
    </row>
    <row r="88" spans="1:40" ht="23.1" customHeight="1" thickBot="1">
      <c r="A88" s="171" t="s">
        <v>131</v>
      </c>
      <c r="B88" s="130" t="s">
        <v>217</v>
      </c>
      <c r="C88" s="131"/>
      <c r="D88" s="130" t="s">
        <v>219</v>
      </c>
      <c r="E88" s="132"/>
      <c r="F88" s="132"/>
      <c r="G88" s="133"/>
      <c r="H88" s="133"/>
      <c r="I88" s="133"/>
      <c r="J88" s="133"/>
      <c r="K88" s="133"/>
      <c r="L88" s="133"/>
      <c r="M88" s="133"/>
      <c r="N88" s="133"/>
      <c r="O88" s="133"/>
      <c r="P88" s="133"/>
      <c r="Q88" s="133"/>
      <c r="R88" s="133"/>
      <c r="S88" s="133"/>
      <c r="T88" s="133"/>
      <c r="U88" s="134" t="s">
        <v>222</v>
      </c>
      <c r="V88" s="135"/>
      <c r="W88" s="136"/>
      <c r="X88" s="136"/>
      <c r="Y88" s="137"/>
      <c r="Z88" s="138" t="s">
        <v>171</v>
      </c>
      <c r="AA88" s="132"/>
      <c r="AB88" s="132"/>
      <c r="AC88" s="108"/>
      <c r="AD88" s="108"/>
      <c r="AE88" s="109"/>
      <c r="AH88" s="7"/>
      <c r="AI88" s="70" t="s">
        <v>10</v>
      </c>
      <c r="AJ88" s="70" t="s">
        <v>11</v>
      </c>
      <c r="AK88" s="70" t="s">
        <v>12</v>
      </c>
      <c r="AL88" s="71" t="s">
        <v>38</v>
      </c>
      <c r="AM88" s="71" t="s">
        <v>4</v>
      </c>
    </row>
    <row r="89" spans="1:40" ht="14.25" thickTop="1">
      <c r="A89" s="172"/>
      <c r="B89" s="88" t="s">
        <v>218</v>
      </c>
      <c r="C89" s="89"/>
      <c r="D89" s="92" t="s">
        <v>220</v>
      </c>
      <c r="E89" s="93"/>
      <c r="F89" s="93"/>
      <c r="G89" s="94" t="s">
        <v>161</v>
      </c>
      <c r="H89" s="94"/>
      <c r="I89" s="94"/>
      <c r="J89" s="94"/>
      <c r="K89" s="94"/>
      <c r="L89" s="94"/>
      <c r="M89" s="94"/>
      <c r="N89" s="94"/>
      <c r="O89" s="94"/>
      <c r="P89" s="94"/>
      <c r="Q89" s="94"/>
      <c r="R89" s="94"/>
      <c r="S89" s="94"/>
      <c r="T89" s="94"/>
      <c r="U89" s="94"/>
      <c r="V89" s="95"/>
      <c r="W89" s="96" t="s">
        <v>221</v>
      </c>
      <c r="X89" s="93"/>
      <c r="Y89" s="93"/>
      <c r="Z89" s="93"/>
      <c r="AA89" s="48"/>
      <c r="AB89" s="57" t="s">
        <v>227</v>
      </c>
      <c r="AC89" s="48"/>
      <c r="AD89" s="57" t="s">
        <v>227</v>
      </c>
      <c r="AE89" s="49"/>
      <c r="AH89" s="7" t="s">
        <v>132</v>
      </c>
      <c r="AI89" s="38"/>
      <c r="AJ89" s="38"/>
      <c r="AK89" s="38"/>
      <c r="AL89" s="39"/>
      <c r="AM89" s="38"/>
      <c r="AN89" s="1" t="str">
        <f>$S$5&amp;","&amp;AI89&amp;","&amp;AJ89&amp;","&amp;AK89&amp;",15,"&amp;AL89&amp;","&amp;AM89&amp;","&amp;AA89&amp;","&amp;AC89&amp;","&amp;AE89&amp;",外国科目認定"</f>
        <v>,,,,15,,,,,,外国科目認定</v>
      </c>
    </row>
    <row r="90" spans="1:40" ht="14.25" customHeight="1">
      <c r="A90" s="173"/>
      <c r="B90" s="88"/>
      <c r="C90" s="89"/>
      <c r="D90" s="140" t="s">
        <v>219</v>
      </c>
      <c r="E90" s="129"/>
      <c r="F90" s="129"/>
      <c r="G90" s="141"/>
      <c r="H90" s="141"/>
      <c r="I90" s="141"/>
      <c r="J90" s="141"/>
      <c r="K90" s="141"/>
      <c r="L90" s="141"/>
      <c r="M90" s="141"/>
      <c r="N90" s="141"/>
      <c r="O90" s="141"/>
      <c r="P90" s="141"/>
      <c r="Q90" s="141"/>
      <c r="R90" s="141"/>
      <c r="S90" s="141"/>
      <c r="T90" s="141"/>
      <c r="U90" s="141"/>
      <c r="V90" s="142"/>
      <c r="W90" s="129" t="s">
        <v>176</v>
      </c>
      <c r="X90" s="129"/>
      <c r="Y90" s="129"/>
      <c r="Z90" s="129"/>
      <c r="AA90" s="123"/>
      <c r="AB90" s="123"/>
      <c r="AC90" s="123"/>
      <c r="AD90" s="123"/>
      <c r="AE90" s="124"/>
      <c r="AF90" s="24">
        <f>LEN(AA90)-LEN(SUBSTITUTE(SUBSTITUTE(AA90,",",""),"/",""))</f>
        <v>0</v>
      </c>
      <c r="AH90" s="7"/>
      <c r="AI90" s="31"/>
      <c r="AJ90" s="31"/>
      <c r="AK90" s="31"/>
      <c r="AL90" s="31"/>
      <c r="AM90" s="31"/>
    </row>
    <row r="91" spans="1:40" s="60" customFormat="1" ht="3" customHeight="1">
      <c r="A91" s="105"/>
      <c r="B91" s="106"/>
      <c r="C91" s="106"/>
      <c r="D91" s="106"/>
      <c r="E91" s="106"/>
      <c r="F91" s="106"/>
      <c r="G91" s="106"/>
      <c r="H91" s="106"/>
      <c r="I91" s="106"/>
      <c r="J91" s="106"/>
      <c r="K91" s="106"/>
      <c r="L91" s="106"/>
      <c r="M91" s="106"/>
      <c r="N91" s="106"/>
      <c r="O91" s="106"/>
      <c r="P91" s="106"/>
      <c r="Q91" s="106"/>
      <c r="R91" s="106"/>
      <c r="S91" s="106"/>
      <c r="T91" s="106"/>
      <c r="U91" s="106"/>
      <c r="V91" s="106"/>
      <c r="W91" s="106"/>
      <c r="X91" s="106"/>
      <c r="Y91" s="106"/>
      <c r="Z91" s="106"/>
      <c r="AA91" s="106"/>
      <c r="AB91" s="106"/>
      <c r="AC91" s="106"/>
      <c r="AD91" s="106"/>
      <c r="AE91" s="107"/>
      <c r="AF91" s="58"/>
      <c r="AG91" s="58"/>
      <c r="AH91" s="59"/>
      <c r="AI91" s="42"/>
      <c r="AJ91" s="42"/>
      <c r="AK91" s="42"/>
      <c r="AL91" s="42"/>
      <c r="AM91" s="42"/>
    </row>
    <row r="92" spans="1:40" ht="23.1" customHeight="1" thickBot="1">
      <c r="A92" s="171" t="s">
        <v>133</v>
      </c>
      <c r="B92" s="130" t="s">
        <v>217</v>
      </c>
      <c r="C92" s="131"/>
      <c r="D92" s="130" t="s">
        <v>219</v>
      </c>
      <c r="E92" s="132"/>
      <c r="F92" s="132"/>
      <c r="G92" s="133"/>
      <c r="H92" s="133"/>
      <c r="I92" s="133"/>
      <c r="J92" s="133"/>
      <c r="K92" s="133"/>
      <c r="L92" s="133"/>
      <c r="M92" s="133"/>
      <c r="N92" s="133"/>
      <c r="O92" s="133"/>
      <c r="P92" s="133"/>
      <c r="Q92" s="133"/>
      <c r="R92" s="133"/>
      <c r="S92" s="133"/>
      <c r="T92" s="133"/>
      <c r="U92" s="134" t="s">
        <v>222</v>
      </c>
      <c r="V92" s="135"/>
      <c r="W92" s="136"/>
      <c r="X92" s="136"/>
      <c r="Y92" s="137"/>
      <c r="Z92" s="138" t="s">
        <v>171</v>
      </c>
      <c r="AA92" s="132"/>
      <c r="AB92" s="132"/>
      <c r="AC92" s="108"/>
      <c r="AD92" s="108"/>
      <c r="AE92" s="109"/>
      <c r="AH92" s="7"/>
      <c r="AI92" s="70" t="s">
        <v>10</v>
      </c>
      <c r="AJ92" s="70" t="s">
        <v>11</v>
      </c>
      <c r="AK92" s="70" t="s">
        <v>12</v>
      </c>
      <c r="AL92" s="71" t="s">
        <v>38</v>
      </c>
      <c r="AM92" s="71" t="s">
        <v>4</v>
      </c>
    </row>
    <row r="93" spans="1:40" ht="14.25" thickTop="1">
      <c r="A93" s="172"/>
      <c r="B93" s="88" t="s">
        <v>218</v>
      </c>
      <c r="C93" s="89"/>
      <c r="D93" s="92" t="s">
        <v>220</v>
      </c>
      <c r="E93" s="93"/>
      <c r="F93" s="93"/>
      <c r="G93" s="94" t="s">
        <v>161</v>
      </c>
      <c r="H93" s="94"/>
      <c r="I93" s="94"/>
      <c r="J93" s="94"/>
      <c r="K93" s="94"/>
      <c r="L93" s="94"/>
      <c r="M93" s="94"/>
      <c r="N93" s="94"/>
      <c r="O93" s="94"/>
      <c r="P93" s="94"/>
      <c r="Q93" s="94"/>
      <c r="R93" s="94"/>
      <c r="S93" s="94"/>
      <c r="T93" s="94"/>
      <c r="U93" s="94"/>
      <c r="V93" s="95"/>
      <c r="W93" s="96" t="s">
        <v>221</v>
      </c>
      <c r="X93" s="93"/>
      <c r="Y93" s="93"/>
      <c r="Z93" s="93"/>
      <c r="AA93" s="48"/>
      <c r="AB93" s="57" t="s">
        <v>227</v>
      </c>
      <c r="AC93" s="48"/>
      <c r="AD93" s="57" t="s">
        <v>227</v>
      </c>
      <c r="AE93" s="49"/>
      <c r="AH93" s="7" t="s">
        <v>134</v>
      </c>
      <c r="AI93" s="38"/>
      <c r="AJ93" s="38"/>
      <c r="AK93" s="38"/>
      <c r="AL93" s="39"/>
      <c r="AM93" s="38"/>
      <c r="AN93" s="1" t="str">
        <f>$S$5&amp;","&amp;AI93&amp;","&amp;AJ93&amp;","&amp;AK93&amp;",15,"&amp;AL93&amp;","&amp;AM93&amp;","&amp;AA93&amp;","&amp;AC93&amp;","&amp;AE93&amp;",外国科目認定"</f>
        <v>,,,,15,,,,,,外国科目認定</v>
      </c>
    </row>
    <row r="94" spans="1:40" ht="14.25" customHeight="1">
      <c r="A94" s="172"/>
      <c r="B94" s="90"/>
      <c r="C94" s="91"/>
      <c r="D94" s="97" t="s">
        <v>219</v>
      </c>
      <c r="E94" s="98"/>
      <c r="F94" s="98"/>
      <c r="G94" s="99"/>
      <c r="H94" s="99"/>
      <c r="I94" s="99"/>
      <c r="J94" s="99"/>
      <c r="K94" s="99"/>
      <c r="L94" s="99"/>
      <c r="M94" s="99"/>
      <c r="N94" s="99"/>
      <c r="O94" s="99"/>
      <c r="P94" s="99"/>
      <c r="Q94" s="99"/>
      <c r="R94" s="99"/>
      <c r="S94" s="99"/>
      <c r="T94" s="99"/>
      <c r="U94" s="99"/>
      <c r="V94" s="100"/>
      <c r="W94" s="98" t="s">
        <v>176</v>
      </c>
      <c r="X94" s="98"/>
      <c r="Y94" s="98"/>
      <c r="Z94" s="98"/>
      <c r="AA94" s="103"/>
      <c r="AB94" s="103"/>
      <c r="AC94" s="103"/>
      <c r="AD94" s="103"/>
      <c r="AE94" s="104"/>
      <c r="AF94" s="24">
        <f>LEN(AA94)-LEN(SUBSTITUTE(SUBSTITUTE(AA94,",",""),"/",""))</f>
        <v>0</v>
      </c>
      <c r="AH94" s="7"/>
      <c r="AI94" s="31"/>
      <c r="AJ94" s="31"/>
      <c r="AK94" s="31"/>
      <c r="AL94" s="31"/>
      <c r="AM94" s="31"/>
    </row>
    <row r="95" spans="1:40" ht="8.25" customHeight="1">
      <c r="A95" s="4"/>
      <c r="B95" s="4"/>
      <c r="C95" s="4"/>
      <c r="D95" s="4"/>
      <c r="E95" s="4"/>
      <c r="F95" s="4"/>
      <c r="G95" s="4"/>
      <c r="H95" s="4"/>
      <c r="I95" s="4"/>
      <c r="J95" s="4"/>
      <c r="K95" s="4"/>
      <c r="L95" s="4"/>
      <c r="M95" s="4"/>
      <c r="N95" s="4"/>
      <c r="O95" s="4"/>
      <c r="P95" s="4"/>
      <c r="Q95" s="4"/>
      <c r="R95" s="4"/>
      <c r="S95" s="4"/>
      <c r="T95" s="4"/>
      <c r="U95" s="4"/>
      <c r="V95" s="4"/>
      <c r="W95" s="4"/>
      <c r="X95" s="4"/>
      <c r="Y95" s="4"/>
      <c r="Z95" s="4"/>
      <c r="AA95" s="4"/>
      <c r="AB95" s="4"/>
      <c r="AC95" s="4"/>
      <c r="AD95" s="4"/>
      <c r="AE95" s="4"/>
      <c r="AF95" s="8"/>
      <c r="AG95" s="8"/>
    </row>
    <row r="96" spans="1:40" ht="6.75" customHeight="1">
      <c r="AF96" s="8"/>
      <c r="AG96" s="8"/>
    </row>
    <row r="97" spans="1:43">
      <c r="A97" s="21" t="s">
        <v>50</v>
      </c>
      <c r="AH97" s="2" t="s">
        <v>30</v>
      </c>
    </row>
    <row r="98" spans="1:43">
      <c r="A98" s="55" t="s">
        <v>246</v>
      </c>
      <c r="G98" s="8"/>
      <c r="H98" s="8"/>
      <c r="I98" s="8"/>
      <c r="J98" s="8"/>
      <c r="K98" s="8"/>
      <c r="L98" s="8"/>
      <c r="M98" s="8"/>
      <c r="N98" s="8"/>
      <c r="AI98" s="72" t="s">
        <v>10</v>
      </c>
      <c r="AJ98" s="72" t="s">
        <v>11</v>
      </c>
      <c r="AK98" s="73" t="s">
        <v>12</v>
      </c>
      <c r="AL98" s="74" t="s">
        <v>38</v>
      </c>
      <c r="AM98" s="74" t="s">
        <v>4</v>
      </c>
      <c r="AN98" s="74" t="s">
        <v>27</v>
      </c>
      <c r="AO98" s="74" t="s">
        <v>28</v>
      </c>
      <c r="AP98" s="74" t="s">
        <v>29</v>
      </c>
    </row>
    <row r="99" spans="1:43">
      <c r="B99" s="34"/>
      <c r="F99" s="7" t="s">
        <v>51</v>
      </c>
      <c r="G99" s="5">
        <f>COUNTA(AA32,AA36,AA40,AA44,AA48,AA52,AA56,AA60,AA66,AA70,AA74,AA78,AA82,AA86,AA90,AA94)+SUM(AF32:AF94)</f>
        <v>0</v>
      </c>
      <c r="H99" s="8"/>
      <c r="I99" s="8"/>
      <c r="J99" s="31"/>
      <c r="K99" s="31"/>
      <c r="M99" s="10" t="s">
        <v>52</v>
      </c>
      <c r="N99" s="84">
        <f>IF(SUM(AF32:AF94)=0,AA32+AA36+AA40+AA44+AA48+AA52+AA56+AA60+AA66+AA70+AA74+AA78+AA82+AA86+AA90+AA94,"")</f>
        <v>0</v>
      </c>
      <c r="AI99" s="29"/>
      <c r="AJ99" s="29"/>
      <c r="AK99" s="29"/>
      <c r="AL99" s="29"/>
      <c r="AM99" s="29"/>
      <c r="AN99" s="29"/>
      <c r="AO99" s="29"/>
      <c r="AP99" s="29"/>
      <c r="AQ99" s="1" t="str">
        <f>$S$5&amp;","&amp;AI99&amp;","&amp;AJ99&amp;","&amp;AK99&amp;",15,"&amp;AL99&amp;","&amp;AM99&amp;","&amp;AN99&amp;","&amp;AO99&amp;","&amp;AP99&amp;",外国科目認定"</f>
        <v>,,,,15,,,,,,外国科目認定</v>
      </c>
    </row>
    <row r="100" spans="1:43">
      <c r="B100" s="34"/>
      <c r="F100" s="7" t="s">
        <v>97</v>
      </c>
      <c r="G100" s="87" t="str">
        <f>IF(Q9="Include",G8,"")</f>
        <v/>
      </c>
      <c r="H100" s="87"/>
      <c r="I100" s="87"/>
      <c r="J100" s="87"/>
      <c r="K100" s="87"/>
      <c r="L100" s="47" t="s">
        <v>5</v>
      </c>
      <c r="M100" s="87" t="str">
        <f>IF(Q9="Include",L8,"")</f>
        <v/>
      </c>
      <c r="N100" s="87"/>
      <c r="O100" s="87"/>
      <c r="P100" s="87"/>
      <c r="Q100" s="87"/>
      <c r="AI100" s="29"/>
      <c r="AJ100" s="29"/>
      <c r="AK100" s="29"/>
      <c r="AL100" s="29"/>
      <c r="AM100" s="29"/>
      <c r="AN100" s="29"/>
      <c r="AO100" s="29"/>
      <c r="AP100" s="29"/>
      <c r="AQ100" s="1" t="str">
        <f t="shared" ref="AQ100:AQ106" si="0">$S$5&amp;","&amp;AI100&amp;","&amp;AJ100&amp;","&amp;AK100&amp;",15,"&amp;AL100&amp;","&amp;AM100&amp;","&amp;AN100&amp;","&amp;AO100&amp;","&amp;AP100&amp;",外国科目認定"</f>
        <v>,,,,15,,,,,,外国科目認定</v>
      </c>
    </row>
    <row r="101" spans="1:43">
      <c r="AI101" s="29"/>
      <c r="AJ101" s="29"/>
      <c r="AK101" s="29"/>
      <c r="AL101" s="29"/>
      <c r="AM101" s="29"/>
      <c r="AN101" s="29"/>
      <c r="AO101" s="29"/>
      <c r="AP101" s="29"/>
      <c r="AQ101" s="1" t="str">
        <f t="shared" si="0"/>
        <v>,,,,15,,,,,,外国科目認定</v>
      </c>
    </row>
    <row r="102" spans="1:43">
      <c r="H102" s="2" t="s">
        <v>98</v>
      </c>
      <c r="I102" s="6"/>
      <c r="J102" s="101" t="s">
        <v>80</v>
      </c>
      <c r="K102" s="101"/>
      <c r="L102" s="101"/>
      <c r="M102" s="101"/>
      <c r="N102" s="101"/>
      <c r="O102" s="86" t="s">
        <v>54</v>
      </c>
      <c r="P102" s="86"/>
      <c r="Q102" s="86"/>
      <c r="R102" s="86"/>
      <c r="S102" s="86"/>
      <c r="T102" s="86"/>
      <c r="U102" s="86"/>
      <c r="V102" s="86"/>
      <c r="W102" s="102"/>
      <c r="X102" s="102"/>
      <c r="Y102" s="102"/>
      <c r="Z102" s="102"/>
      <c r="AA102" s="102"/>
      <c r="AB102" s="102"/>
      <c r="AC102" s="102"/>
      <c r="AD102" s="102"/>
      <c r="AE102" s="102"/>
      <c r="AI102" s="29"/>
      <c r="AJ102" s="29"/>
      <c r="AK102" s="29"/>
      <c r="AL102" s="29"/>
      <c r="AM102" s="29"/>
      <c r="AN102" s="29"/>
      <c r="AO102" s="29"/>
      <c r="AP102" s="29"/>
      <c r="AQ102" s="1" t="str">
        <f t="shared" si="0"/>
        <v>,,,,15,,,,,,外国科目認定</v>
      </c>
    </row>
    <row r="103" spans="1:43">
      <c r="AI103" s="29"/>
      <c r="AJ103" s="29"/>
      <c r="AK103" s="29"/>
      <c r="AL103" s="29"/>
      <c r="AM103" s="29"/>
      <c r="AN103" s="29"/>
      <c r="AO103" s="29"/>
      <c r="AP103" s="29"/>
      <c r="AQ103" s="1" t="str">
        <f t="shared" si="0"/>
        <v>,,,,15,,,,,,外国科目認定</v>
      </c>
    </row>
    <row r="104" spans="1:43">
      <c r="H104" s="2" t="s">
        <v>53</v>
      </c>
      <c r="J104" s="101" t="s">
        <v>80</v>
      </c>
      <c r="K104" s="101"/>
      <c r="L104" s="101"/>
      <c r="M104" s="101"/>
      <c r="N104" s="101"/>
      <c r="O104" s="85" t="s">
        <v>55</v>
      </c>
      <c r="P104" s="85"/>
      <c r="Q104" s="85"/>
      <c r="R104" s="85"/>
      <c r="S104" s="85"/>
      <c r="T104" s="85"/>
      <c r="U104" s="85"/>
      <c r="V104" s="85"/>
      <c r="W104" s="102"/>
      <c r="X104" s="102"/>
      <c r="Y104" s="102"/>
      <c r="Z104" s="102"/>
      <c r="AA104" s="102"/>
      <c r="AB104" s="102"/>
      <c r="AC104" s="102"/>
      <c r="AD104" s="102"/>
      <c r="AE104" s="102"/>
      <c r="AI104" s="29"/>
      <c r="AJ104" s="29"/>
      <c r="AK104" s="29"/>
      <c r="AL104" s="29"/>
      <c r="AM104" s="29"/>
      <c r="AN104" s="29"/>
      <c r="AO104" s="29"/>
      <c r="AP104" s="29"/>
      <c r="AQ104" s="1" t="str">
        <f t="shared" si="0"/>
        <v>,,,,15,,,,,,外国科目認定</v>
      </c>
    </row>
    <row r="105" spans="1:43">
      <c r="AI105" s="29"/>
      <c r="AJ105" s="29"/>
      <c r="AK105" s="29"/>
      <c r="AL105" s="29"/>
      <c r="AM105" s="29"/>
      <c r="AN105" s="29"/>
      <c r="AO105" s="29"/>
      <c r="AP105" s="29"/>
      <c r="AQ105" s="1" t="str">
        <f t="shared" si="0"/>
        <v>,,,,15,,,,,,外国科目認定</v>
      </c>
    </row>
    <row r="106" spans="1:43">
      <c r="AI106" s="29"/>
      <c r="AJ106" s="29"/>
      <c r="AK106" s="29"/>
      <c r="AL106" s="29"/>
      <c r="AM106" s="29"/>
      <c r="AN106" s="29"/>
      <c r="AO106" s="29"/>
      <c r="AP106" s="29"/>
      <c r="AQ106" s="1" t="str">
        <f t="shared" si="0"/>
        <v>,,,,15,,,,,,外国科目認定</v>
      </c>
    </row>
  </sheetData>
  <mergeCells count="308">
    <mergeCell ref="G38:T38"/>
    <mergeCell ref="U38:V38"/>
    <mergeCell ref="W38:Y38"/>
    <mergeCell ref="B39:C40"/>
    <mergeCell ref="D39:F39"/>
    <mergeCell ref="G39:V39"/>
    <mergeCell ref="D40:F40"/>
    <mergeCell ref="G40:V40"/>
    <mergeCell ref="A92:A94"/>
    <mergeCell ref="B92:C92"/>
    <mergeCell ref="D92:F92"/>
    <mergeCell ref="G92:T92"/>
    <mergeCell ref="U92:V92"/>
    <mergeCell ref="W92:Y92"/>
    <mergeCell ref="A88:A90"/>
    <mergeCell ref="A76:A78"/>
    <mergeCell ref="A80:A82"/>
    <mergeCell ref="G76:T76"/>
    <mergeCell ref="U76:V76"/>
    <mergeCell ref="W76:Y76"/>
    <mergeCell ref="A64:A66"/>
    <mergeCell ref="B65:C66"/>
    <mergeCell ref="D65:F65"/>
    <mergeCell ref="G65:V65"/>
    <mergeCell ref="Z92:AB92"/>
    <mergeCell ref="AC92:AE92"/>
    <mergeCell ref="W39:Z39"/>
    <mergeCell ref="AA39:AE39"/>
    <mergeCell ref="W40:Z40"/>
    <mergeCell ref="AA40:AE40"/>
    <mergeCell ref="AC50:AE50"/>
    <mergeCell ref="AC84:AE84"/>
    <mergeCell ref="B85:C86"/>
    <mergeCell ref="D85:F85"/>
    <mergeCell ref="G85:V85"/>
    <mergeCell ref="W85:Z85"/>
    <mergeCell ref="D86:F86"/>
    <mergeCell ref="G86:V86"/>
    <mergeCell ref="B89:C90"/>
    <mergeCell ref="D89:F89"/>
    <mergeCell ref="G89:V89"/>
    <mergeCell ref="W89:Z89"/>
    <mergeCell ref="D90:F90"/>
    <mergeCell ref="G90:V90"/>
    <mergeCell ref="W90:Z90"/>
    <mergeCell ref="AA90:AE90"/>
    <mergeCell ref="B76:C76"/>
    <mergeCell ref="D76:F76"/>
    <mergeCell ref="A84:A86"/>
    <mergeCell ref="B84:C84"/>
    <mergeCell ref="D84:F84"/>
    <mergeCell ref="G84:T84"/>
    <mergeCell ref="U84:V84"/>
    <mergeCell ref="W84:Y84"/>
    <mergeCell ref="Z84:AB84"/>
    <mergeCell ref="A68:A70"/>
    <mergeCell ref="B69:C70"/>
    <mergeCell ref="D69:F69"/>
    <mergeCell ref="G69:V69"/>
    <mergeCell ref="W69:Z69"/>
    <mergeCell ref="D70:F70"/>
    <mergeCell ref="G70:V70"/>
    <mergeCell ref="W70:Z70"/>
    <mergeCell ref="AA70:AE70"/>
    <mergeCell ref="A72:A74"/>
    <mergeCell ref="B68:C68"/>
    <mergeCell ref="D68:F68"/>
    <mergeCell ref="G68:T68"/>
    <mergeCell ref="U68:V68"/>
    <mergeCell ref="W68:Y68"/>
    <mergeCell ref="Z68:AB68"/>
    <mergeCell ref="B72:C72"/>
    <mergeCell ref="Z54:AB54"/>
    <mergeCell ref="W65:Z65"/>
    <mergeCell ref="D66:F66"/>
    <mergeCell ref="G66:V66"/>
    <mergeCell ref="W66:Z66"/>
    <mergeCell ref="AA66:AE66"/>
    <mergeCell ref="AA51:AE51"/>
    <mergeCell ref="D52:F52"/>
    <mergeCell ref="G52:V52"/>
    <mergeCell ref="W52:Z52"/>
    <mergeCell ref="AA52:AE52"/>
    <mergeCell ref="B63:AE63"/>
    <mergeCell ref="D59:F59"/>
    <mergeCell ref="G59:V59"/>
    <mergeCell ref="W59:Z59"/>
    <mergeCell ref="AC58:AE58"/>
    <mergeCell ref="Z64:AB64"/>
    <mergeCell ref="AC64:AE64"/>
    <mergeCell ref="AC54:AE54"/>
    <mergeCell ref="B58:C58"/>
    <mergeCell ref="D58:F58"/>
    <mergeCell ref="A54:A56"/>
    <mergeCell ref="B54:C54"/>
    <mergeCell ref="D54:F54"/>
    <mergeCell ref="G54:T54"/>
    <mergeCell ref="A50:A52"/>
    <mergeCell ref="B50:C50"/>
    <mergeCell ref="D50:F50"/>
    <mergeCell ref="G50:T50"/>
    <mergeCell ref="U50:V50"/>
    <mergeCell ref="B51:C52"/>
    <mergeCell ref="D51:F51"/>
    <mergeCell ref="G51:V51"/>
    <mergeCell ref="B55:C56"/>
    <mergeCell ref="D55:F55"/>
    <mergeCell ref="D56:F56"/>
    <mergeCell ref="A58:A60"/>
    <mergeCell ref="A34:A36"/>
    <mergeCell ref="A38:A40"/>
    <mergeCell ref="A42:A44"/>
    <mergeCell ref="B42:C42"/>
    <mergeCell ref="D42:F42"/>
    <mergeCell ref="G42:T42"/>
    <mergeCell ref="U42:V42"/>
    <mergeCell ref="W42:Y42"/>
    <mergeCell ref="B43:C44"/>
    <mergeCell ref="D43:F43"/>
    <mergeCell ref="G43:V43"/>
    <mergeCell ref="W43:Z43"/>
    <mergeCell ref="B38:C38"/>
    <mergeCell ref="D38:F38"/>
    <mergeCell ref="B34:C34"/>
    <mergeCell ref="B35:C36"/>
    <mergeCell ref="U34:V34"/>
    <mergeCell ref="W34:Y34"/>
    <mergeCell ref="D34:F34"/>
    <mergeCell ref="D35:F35"/>
    <mergeCell ref="D36:F36"/>
    <mergeCell ref="W36:Z36"/>
    <mergeCell ref="B59:C60"/>
    <mergeCell ref="D44:F44"/>
    <mergeCell ref="G44:V44"/>
    <mergeCell ref="W44:Z44"/>
    <mergeCell ref="AA44:AE44"/>
    <mergeCell ref="A46:A48"/>
    <mergeCell ref="B46:C46"/>
    <mergeCell ref="D46:F46"/>
    <mergeCell ref="G46:T46"/>
    <mergeCell ref="Z46:AB46"/>
    <mergeCell ref="AC46:AE46"/>
    <mergeCell ref="U46:V46"/>
    <mergeCell ref="W46:Y46"/>
    <mergeCell ref="B47:C48"/>
    <mergeCell ref="D47:F47"/>
    <mergeCell ref="G47:V47"/>
    <mergeCell ref="W47:Z47"/>
    <mergeCell ref="AA47:AE47"/>
    <mergeCell ref="D48:F48"/>
    <mergeCell ref="G48:V48"/>
    <mergeCell ref="W48:Z48"/>
    <mergeCell ref="AA48:AE48"/>
    <mergeCell ref="AL12:AL13"/>
    <mergeCell ref="AM12:AP13"/>
    <mergeCell ref="A24:J24"/>
    <mergeCell ref="K24:Y24"/>
    <mergeCell ref="AI26:AJ27"/>
    <mergeCell ref="E7:O7"/>
    <mergeCell ref="G8:J8"/>
    <mergeCell ref="L8:O8"/>
    <mergeCell ref="W8:AE8"/>
    <mergeCell ref="Q9:U9"/>
    <mergeCell ref="AK12:AK13"/>
    <mergeCell ref="V7:AE7"/>
    <mergeCell ref="AI17:AR18"/>
    <mergeCell ref="P8:V8"/>
    <mergeCell ref="A1:AE1"/>
    <mergeCell ref="Z2:AE2"/>
    <mergeCell ref="S5:U5"/>
    <mergeCell ref="X5:AE5"/>
    <mergeCell ref="C6:J6"/>
    <mergeCell ref="N6:AE6"/>
    <mergeCell ref="B29:AE29"/>
    <mergeCell ref="A30:A32"/>
    <mergeCell ref="U30:V30"/>
    <mergeCell ref="W30:Y30"/>
    <mergeCell ref="B30:C30"/>
    <mergeCell ref="D30:F30"/>
    <mergeCell ref="G30:T30"/>
    <mergeCell ref="B31:C32"/>
    <mergeCell ref="D31:F31"/>
    <mergeCell ref="G31:V31"/>
    <mergeCell ref="W31:Z31"/>
    <mergeCell ref="AA31:AE31"/>
    <mergeCell ref="D32:F32"/>
    <mergeCell ref="G32:V32"/>
    <mergeCell ref="AA32:AE32"/>
    <mergeCell ref="W32:Z32"/>
    <mergeCell ref="Z30:AB30"/>
    <mergeCell ref="AC30:AE30"/>
    <mergeCell ref="G34:T34"/>
    <mergeCell ref="AA35:AE35"/>
    <mergeCell ref="G58:T58"/>
    <mergeCell ref="U58:V58"/>
    <mergeCell ref="W58:Y58"/>
    <mergeCell ref="Z58:AB58"/>
    <mergeCell ref="U54:V54"/>
    <mergeCell ref="W54:Y54"/>
    <mergeCell ref="G55:V55"/>
    <mergeCell ref="W55:Z55"/>
    <mergeCell ref="AA55:AE55"/>
    <mergeCell ref="G56:V56"/>
    <mergeCell ref="W56:Z56"/>
    <mergeCell ref="AA56:AE56"/>
    <mergeCell ref="Z34:AB34"/>
    <mergeCell ref="AC34:AE34"/>
    <mergeCell ref="Z38:AB38"/>
    <mergeCell ref="AC38:AE38"/>
    <mergeCell ref="Z42:AB42"/>
    <mergeCell ref="AC42:AE42"/>
    <mergeCell ref="AA43:AE43"/>
    <mergeCell ref="Z50:AB50"/>
    <mergeCell ref="W50:Y50"/>
    <mergeCell ref="W51:Z51"/>
    <mergeCell ref="D72:F72"/>
    <mergeCell ref="G72:T72"/>
    <mergeCell ref="U72:V72"/>
    <mergeCell ref="W72:Y72"/>
    <mergeCell ref="Z72:AB72"/>
    <mergeCell ref="AC72:AE72"/>
    <mergeCell ref="B73:C74"/>
    <mergeCell ref="D73:F73"/>
    <mergeCell ref="G73:V73"/>
    <mergeCell ref="W73:Z73"/>
    <mergeCell ref="D74:F74"/>
    <mergeCell ref="G74:V74"/>
    <mergeCell ref="W74:Z74"/>
    <mergeCell ref="AA74:AE74"/>
    <mergeCell ref="W81:Z81"/>
    <mergeCell ref="D82:F82"/>
    <mergeCell ref="G82:V82"/>
    <mergeCell ref="W82:Z82"/>
    <mergeCell ref="AA82:AE82"/>
    <mergeCell ref="AC76:AE76"/>
    <mergeCell ref="B77:C78"/>
    <mergeCell ref="D77:F77"/>
    <mergeCell ref="G77:V77"/>
    <mergeCell ref="W77:Z77"/>
    <mergeCell ref="D78:F78"/>
    <mergeCell ref="G78:V78"/>
    <mergeCell ref="W78:Z78"/>
    <mergeCell ref="AA78:AE78"/>
    <mergeCell ref="Z76:AB76"/>
    <mergeCell ref="A75:AE75"/>
    <mergeCell ref="A79:AE79"/>
    <mergeCell ref="A83:AE83"/>
    <mergeCell ref="A87:AE87"/>
    <mergeCell ref="A91:AE91"/>
    <mergeCell ref="W86:Z86"/>
    <mergeCell ref="AA86:AE86"/>
    <mergeCell ref="B88:C88"/>
    <mergeCell ref="D88:F88"/>
    <mergeCell ref="G88:T88"/>
    <mergeCell ref="U88:V88"/>
    <mergeCell ref="W88:Y88"/>
    <mergeCell ref="Z88:AB88"/>
    <mergeCell ref="AC88:AE88"/>
    <mergeCell ref="B80:C80"/>
    <mergeCell ref="D80:F80"/>
    <mergeCell ref="G80:T80"/>
    <mergeCell ref="U80:V80"/>
    <mergeCell ref="W80:Y80"/>
    <mergeCell ref="Z80:AB80"/>
    <mergeCell ref="AC80:AE80"/>
    <mergeCell ref="B81:C82"/>
    <mergeCell ref="D81:F81"/>
    <mergeCell ref="G81:V81"/>
    <mergeCell ref="A33:AE33"/>
    <mergeCell ref="A37:AE37"/>
    <mergeCell ref="A41:AE41"/>
    <mergeCell ref="A45:AE45"/>
    <mergeCell ref="A49:AE49"/>
    <mergeCell ref="A53:AE53"/>
    <mergeCell ref="A57:AE57"/>
    <mergeCell ref="A67:AE67"/>
    <mergeCell ref="A71:AE71"/>
    <mergeCell ref="AC68:AE68"/>
    <mergeCell ref="AA59:AE59"/>
    <mergeCell ref="D60:F60"/>
    <mergeCell ref="G60:V60"/>
    <mergeCell ref="W60:Z60"/>
    <mergeCell ref="AA60:AE60"/>
    <mergeCell ref="B64:C64"/>
    <mergeCell ref="D64:F64"/>
    <mergeCell ref="G64:T64"/>
    <mergeCell ref="U64:V64"/>
    <mergeCell ref="W64:Y64"/>
    <mergeCell ref="AA36:AE36"/>
    <mergeCell ref="G35:V35"/>
    <mergeCell ref="G36:V36"/>
    <mergeCell ref="W35:Z35"/>
    <mergeCell ref="O104:V104"/>
    <mergeCell ref="O102:V102"/>
    <mergeCell ref="G100:K100"/>
    <mergeCell ref="M100:Q100"/>
    <mergeCell ref="B93:C94"/>
    <mergeCell ref="D93:F93"/>
    <mergeCell ref="G93:V93"/>
    <mergeCell ref="W93:Z93"/>
    <mergeCell ref="D94:F94"/>
    <mergeCell ref="G94:V94"/>
    <mergeCell ref="W94:Z94"/>
    <mergeCell ref="J104:N104"/>
    <mergeCell ref="W104:AE104"/>
    <mergeCell ref="J102:N102"/>
    <mergeCell ref="W102:AE102"/>
    <mergeCell ref="AA94:AE94"/>
  </mergeCells>
  <phoneticPr fontId="1"/>
  <conditionalFormatting sqref="U7:V7 E7:O7 N6:AE6">
    <cfRule type="containsBlanks" dxfId="204" priority="440">
      <formula>LEN(TRIM(E6))=0</formula>
    </cfRule>
  </conditionalFormatting>
  <conditionalFormatting sqref="C6:J6">
    <cfRule type="containsBlanks" dxfId="203" priority="439">
      <formula>LEN(TRIM(C6))=0</formula>
    </cfRule>
  </conditionalFormatting>
  <conditionalFormatting sqref="X5">
    <cfRule type="containsBlanks" dxfId="202" priority="430">
      <formula>LEN(TRIM(X5))=0</formula>
    </cfRule>
  </conditionalFormatting>
  <conditionalFormatting sqref="S5">
    <cfRule type="containsBlanks" dxfId="201" priority="429">
      <formula>LEN(TRIM(S5))=0</formula>
    </cfRule>
  </conditionalFormatting>
  <conditionalFormatting sqref="J5">
    <cfRule type="containsBlanks" dxfId="200" priority="428">
      <formula>LEN(TRIM(J5))=0</formula>
    </cfRule>
  </conditionalFormatting>
  <conditionalFormatting sqref="Q9">
    <cfRule type="cellIs" dxfId="199" priority="427" operator="equal">
      <formula>"▼選択"</formula>
    </cfRule>
  </conditionalFormatting>
  <conditionalFormatting sqref="Q10">
    <cfRule type="cellIs" dxfId="198" priority="423" operator="equal">
      <formula>"▼選択"</formula>
    </cfRule>
  </conditionalFormatting>
  <conditionalFormatting sqref="R10">
    <cfRule type="containsBlanks" dxfId="197" priority="422">
      <formula>LEN(TRIM(R10))=0</formula>
    </cfRule>
  </conditionalFormatting>
  <conditionalFormatting sqref="S10">
    <cfRule type="containsBlanks" dxfId="196" priority="424">
      <formula>LEN(TRIM(S10))=0</formula>
    </cfRule>
  </conditionalFormatting>
  <conditionalFormatting sqref="Q11">
    <cfRule type="cellIs" dxfId="195" priority="421" operator="equal">
      <formula>"▼選択"</formula>
    </cfRule>
  </conditionalFormatting>
  <conditionalFormatting sqref="R11">
    <cfRule type="containsBlanks" dxfId="194" priority="420">
      <formula>LEN(TRIM(R11))=0</formula>
    </cfRule>
  </conditionalFormatting>
  <conditionalFormatting sqref="W8">
    <cfRule type="cellIs" dxfId="193" priority="419" operator="equal">
      <formula>"▼選択"</formula>
    </cfRule>
  </conditionalFormatting>
  <conditionalFormatting sqref="Z2:AE2">
    <cfRule type="cellIs" dxfId="192" priority="418" operator="equal">
      <formula>"yyyy/mm/dd"</formula>
    </cfRule>
  </conditionalFormatting>
  <conditionalFormatting sqref="K8">
    <cfRule type="cellIs" dxfId="191" priority="417" operator="equal">
      <formula>"yyyy/mm/dd - yyyy/mm/dd"</formula>
    </cfRule>
  </conditionalFormatting>
  <conditionalFormatting sqref="W8:AE8">
    <cfRule type="cellIs" dxfId="190" priority="416" operator="equal">
      <formula>"▼Select"</formula>
    </cfRule>
  </conditionalFormatting>
  <conditionalFormatting sqref="Q9:U9">
    <cfRule type="cellIs" dxfId="189" priority="415" operator="equal">
      <formula>"▼Select"</formula>
    </cfRule>
  </conditionalFormatting>
  <conditionalFormatting sqref="G8:J8">
    <cfRule type="cellIs" dxfId="188" priority="407" operator="equal">
      <formula>"yyyy/mm/dd"</formula>
    </cfRule>
  </conditionalFormatting>
  <conditionalFormatting sqref="L8:O8">
    <cfRule type="cellIs" dxfId="187" priority="406" operator="equal">
      <formula>"yyyy/mm/dd"</formula>
    </cfRule>
  </conditionalFormatting>
  <conditionalFormatting sqref="G99">
    <cfRule type="cellIs" dxfId="186" priority="362" operator="equal">
      <formula>""</formula>
    </cfRule>
  </conditionalFormatting>
  <conditionalFormatting sqref="N99">
    <cfRule type="cellIs" dxfId="185" priority="361" operator="equal">
      <formula>""</formula>
    </cfRule>
  </conditionalFormatting>
  <conditionalFormatting sqref="J102:N102">
    <cfRule type="cellIs" dxfId="184" priority="360" operator="equal">
      <formula>"yyyy/mm/dd"</formula>
    </cfRule>
  </conditionalFormatting>
  <conditionalFormatting sqref="J104:N104">
    <cfRule type="cellIs" dxfId="183" priority="359" operator="equal">
      <formula>"yyyy/mm/dd"</formula>
    </cfRule>
  </conditionalFormatting>
  <conditionalFormatting sqref="W102">
    <cfRule type="containsBlanks" dxfId="182" priority="358">
      <formula>LEN(TRIM(W102))=0</formula>
    </cfRule>
  </conditionalFormatting>
  <conditionalFormatting sqref="W104">
    <cfRule type="containsBlanks" dxfId="181" priority="357">
      <formula>LEN(TRIM(W104))=0</formula>
    </cfRule>
  </conditionalFormatting>
  <conditionalFormatting sqref="L100">
    <cfRule type="cellIs" dxfId="180" priority="356" operator="equal">
      <formula>"yyyy/mm/dd"</formula>
    </cfRule>
  </conditionalFormatting>
  <conditionalFormatting sqref="G64">
    <cfRule type="containsBlanks" dxfId="179" priority="60">
      <formula>LEN(TRIM(G64))=0</formula>
    </cfRule>
  </conditionalFormatting>
  <conditionalFormatting sqref="W36">
    <cfRule type="containsBlanks" dxfId="178" priority="90">
      <formula>LEN(TRIM(W36))=0</formula>
    </cfRule>
  </conditionalFormatting>
  <conditionalFormatting sqref="AC58">
    <cfRule type="containsBlanks" dxfId="177" priority="45">
      <formula>LEN(TRIM(AC58))=0</formula>
    </cfRule>
  </conditionalFormatting>
  <conditionalFormatting sqref="W64">
    <cfRule type="containsBlanks" dxfId="176" priority="59">
      <formula>LEN(TRIM(W64))=0</formula>
    </cfRule>
  </conditionalFormatting>
  <conditionalFormatting sqref="W40 W44 W48 W52 W56 W60">
    <cfRule type="containsBlanks" dxfId="175" priority="76">
      <formula>LEN(TRIM(W40))=0</formula>
    </cfRule>
  </conditionalFormatting>
  <conditionalFormatting sqref="G38 G42 G46 G50 G54 G58">
    <cfRule type="containsBlanks" dxfId="174" priority="74">
      <formula>LEN(TRIM(G38))=0</formula>
    </cfRule>
  </conditionalFormatting>
  <conditionalFormatting sqref="W38 W42 W46 W50 W54 W58">
    <cfRule type="containsBlanks" dxfId="173" priority="73">
      <formula>LEN(TRIM(W38))=0</formula>
    </cfRule>
  </conditionalFormatting>
  <conditionalFormatting sqref="G51">
    <cfRule type="containsText" dxfId="172" priority="68" operator="containsText" text="▼Select Field">
      <formula>NOT(ISERROR(SEARCH("▼Select Field",G51)))</formula>
    </cfRule>
  </conditionalFormatting>
  <conditionalFormatting sqref="W70 W74 W78 W82 W86 W90 W94">
    <cfRule type="containsBlanks" dxfId="171" priority="36">
      <formula>LEN(TRIM(W70))=0</formula>
    </cfRule>
  </conditionalFormatting>
  <conditionalFormatting sqref="AA32:AC32">
    <cfRule type="containsBlanks" dxfId="170" priority="26">
      <formula>LEN(TRIM(AA32))=0</formula>
    </cfRule>
  </conditionalFormatting>
  <conditionalFormatting sqref="W66">
    <cfRule type="containsBlanks" dxfId="169" priority="62">
      <formula>LEN(TRIM(W66))=0</formula>
    </cfRule>
  </conditionalFormatting>
  <conditionalFormatting sqref="G34">
    <cfRule type="containsBlanks" dxfId="168" priority="88">
      <formula>LEN(TRIM(G34))=0</formula>
    </cfRule>
  </conditionalFormatting>
  <conditionalFormatting sqref="W34">
    <cfRule type="containsBlanks" dxfId="167" priority="87">
      <formula>LEN(TRIM(W34))=0</formula>
    </cfRule>
  </conditionalFormatting>
  <conditionalFormatting sqref="Z34">
    <cfRule type="containsBlanks" dxfId="166" priority="56">
      <formula>LEN(TRIM(Z34))=0</formula>
    </cfRule>
  </conditionalFormatting>
  <conditionalFormatting sqref="Z30">
    <cfRule type="containsBlanks" dxfId="165" priority="85">
      <formula>LEN(TRIM(Z30))=0</formula>
    </cfRule>
  </conditionalFormatting>
  <conditionalFormatting sqref="G31">
    <cfRule type="containsText" dxfId="164" priority="84" operator="containsText" text="▼Select Field">
      <formula>NOT(ISERROR(SEARCH("▼Select Field",G31)))</formula>
    </cfRule>
  </conditionalFormatting>
  <conditionalFormatting sqref="W32">
    <cfRule type="containsBlanks" dxfId="163" priority="83">
      <formula>LEN(TRIM(W32))=0</formula>
    </cfRule>
  </conditionalFormatting>
  <conditionalFormatting sqref="G30">
    <cfRule type="containsBlanks" dxfId="162" priority="81">
      <formula>LEN(TRIM(G30))=0</formula>
    </cfRule>
  </conditionalFormatting>
  <conditionalFormatting sqref="W30">
    <cfRule type="containsBlanks" dxfId="161" priority="80">
      <formula>LEN(TRIM(W30))=0</formula>
    </cfRule>
  </conditionalFormatting>
  <conditionalFormatting sqref="Z64">
    <cfRule type="containsBlanks" dxfId="160" priority="44">
      <formula>LEN(TRIM(Z64))=0</formula>
    </cfRule>
  </conditionalFormatting>
  <conditionalFormatting sqref="AC64">
    <cfRule type="containsBlanks" dxfId="159" priority="43">
      <formula>LEN(TRIM(AC64))=0</formula>
    </cfRule>
  </conditionalFormatting>
  <conditionalFormatting sqref="AA65">
    <cfRule type="containsBlanks" dxfId="158" priority="42">
      <formula>LEN(TRIM(AA65))=0</formula>
    </cfRule>
  </conditionalFormatting>
  <conditionalFormatting sqref="G35">
    <cfRule type="containsText" dxfId="157" priority="72" operator="containsText" text="▼Select Field">
      <formula>NOT(ISERROR(SEARCH("▼Select Field",G35)))</formula>
    </cfRule>
  </conditionalFormatting>
  <conditionalFormatting sqref="G39">
    <cfRule type="containsText" dxfId="156" priority="71" operator="containsText" text="▼Select Field">
      <formula>NOT(ISERROR(SEARCH("▼Select Field",G39)))</formula>
    </cfRule>
  </conditionalFormatting>
  <conditionalFormatting sqref="G43">
    <cfRule type="containsText" dxfId="155" priority="70" operator="containsText" text="▼Select Field">
      <formula>NOT(ISERROR(SEARCH("▼Select Field",G43)))</formula>
    </cfRule>
  </conditionalFormatting>
  <conditionalFormatting sqref="G47">
    <cfRule type="containsText" dxfId="154" priority="69" operator="containsText" text="▼Select Field">
      <formula>NOT(ISERROR(SEARCH("▼Select Field",G47)))</formula>
    </cfRule>
  </conditionalFormatting>
  <conditionalFormatting sqref="G55">
    <cfRule type="containsText" dxfId="153" priority="67" operator="containsText" text="▼Select Field">
      <formula>NOT(ISERROR(SEARCH("▼Select Field",G55)))</formula>
    </cfRule>
  </conditionalFormatting>
  <conditionalFormatting sqref="G59">
    <cfRule type="containsText" dxfId="152" priority="66" operator="containsText" text="▼Select Field">
      <formula>NOT(ISERROR(SEARCH("▼Select Field",G59)))</formula>
    </cfRule>
  </conditionalFormatting>
  <conditionalFormatting sqref="AC50">
    <cfRule type="containsBlanks" dxfId="151" priority="47">
      <formula>LEN(TRIM(AC50))=0</formula>
    </cfRule>
  </conditionalFormatting>
  <conditionalFormatting sqref="Z58">
    <cfRule type="containsBlanks" dxfId="150" priority="46">
      <formula>LEN(TRIM(Z58))=0</formula>
    </cfRule>
  </conditionalFormatting>
  <conditionalFormatting sqref="Z68 Z72 Z76 Z80 Z84 Z88 Z92">
    <cfRule type="containsBlanks" dxfId="149" priority="31">
      <formula>LEN(TRIM(Z68))=0</formula>
    </cfRule>
  </conditionalFormatting>
  <conditionalFormatting sqref="G66">
    <cfRule type="containsBlanks" dxfId="148" priority="58">
      <formula>LEN(TRIM(G66))=0</formula>
    </cfRule>
  </conditionalFormatting>
  <conditionalFormatting sqref="AC30">
    <cfRule type="containsBlanks" dxfId="147" priority="57">
      <formula>LEN(TRIM(AC30))=0</formula>
    </cfRule>
  </conditionalFormatting>
  <conditionalFormatting sqref="AC34">
    <cfRule type="containsBlanks" dxfId="146" priority="55">
      <formula>LEN(TRIM(AC34))=0</formula>
    </cfRule>
  </conditionalFormatting>
  <conditionalFormatting sqref="Z38">
    <cfRule type="containsBlanks" dxfId="145" priority="54">
      <formula>LEN(TRIM(Z38))=0</formula>
    </cfRule>
  </conditionalFormatting>
  <conditionalFormatting sqref="AC38">
    <cfRule type="containsBlanks" dxfId="144" priority="53">
      <formula>LEN(TRIM(AC38))=0</formula>
    </cfRule>
  </conditionalFormatting>
  <conditionalFormatting sqref="Z42">
    <cfRule type="containsBlanks" dxfId="143" priority="52">
      <formula>LEN(TRIM(Z42))=0</formula>
    </cfRule>
  </conditionalFormatting>
  <conditionalFormatting sqref="AC42">
    <cfRule type="containsBlanks" dxfId="142" priority="51">
      <formula>LEN(TRIM(AC42))=0</formula>
    </cfRule>
  </conditionalFormatting>
  <conditionalFormatting sqref="Z46">
    <cfRule type="containsBlanks" dxfId="141" priority="50">
      <formula>LEN(TRIM(Z46))=0</formula>
    </cfRule>
  </conditionalFormatting>
  <conditionalFormatting sqref="AC46">
    <cfRule type="containsBlanks" dxfId="140" priority="49">
      <formula>LEN(TRIM(AC46))=0</formula>
    </cfRule>
  </conditionalFormatting>
  <conditionalFormatting sqref="Z50">
    <cfRule type="containsBlanks" dxfId="139" priority="48">
      <formula>LEN(TRIM(Z50))=0</formula>
    </cfRule>
  </conditionalFormatting>
  <conditionalFormatting sqref="AE69 AE73 AE77 AE81 AE85 AE89 AE93">
    <cfRule type="containsBlanks" dxfId="138" priority="27">
      <formula>LEN(TRIM(AE69))=0</formula>
    </cfRule>
  </conditionalFormatting>
  <conditionalFormatting sqref="AC65">
    <cfRule type="containsBlanks" dxfId="137" priority="41">
      <formula>LEN(TRIM(AC65))=0</formula>
    </cfRule>
  </conditionalFormatting>
  <conditionalFormatting sqref="AE65">
    <cfRule type="containsBlanks" dxfId="136" priority="40">
      <formula>LEN(TRIM(AE65))=0</formula>
    </cfRule>
  </conditionalFormatting>
  <conditionalFormatting sqref="Z54">
    <cfRule type="containsBlanks" dxfId="135" priority="39">
      <formula>LEN(TRIM(Z54))=0</formula>
    </cfRule>
  </conditionalFormatting>
  <conditionalFormatting sqref="AC54">
    <cfRule type="containsBlanks" dxfId="134" priority="38">
      <formula>LEN(TRIM(AC54))=0</formula>
    </cfRule>
  </conditionalFormatting>
  <conditionalFormatting sqref="G68 G72 G76 G80 G84 G88 G92">
    <cfRule type="containsBlanks" dxfId="133" priority="34">
      <formula>LEN(TRIM(G68))=0</formula>
    </cfRule>
  </conditionalFormatting>
  <conditionalFormatting sqref="W68 W72 W76 W80 W84 W88 W92">
    <cfRule type="containsBlanks" dxfId="132" priority="33">
      <formula>LEN(TRIM(W68))=0</formula>
    </cfRule>
  </conditionalFormatting>
  <conditionalFormatting sqref="G70 G74 G78 G82 G86 G90 G94">
    <cfRule type="containsBlanks" dxfId="131" priority="32">
      <formula>LEN(TRIM(G70))=0</formula>
    </cfRule>
  </conditionalFormatting>
  <conditionalFormatting sqref="AC68 AC72 AC76 AC80 AC84 AC88 AC92">
    <cfRule type="containsBlanks" dxfId="130" priority="30">
      <formula>LEN(TRIM(AC68))=0</formula>
    </cfRule>
  </conditionalFormatting>
  <conditionalFormatting sqref="AA69 AA73 AA77 AA81 AA85 AA89 AA93">
    <cfRule type="containsBlanks" dxfId="129" priority="29">
      <formula>LEN(TRIM(AA69))=0</formula>
    </cfRule>
  </conditionalFormatting>
  <conditionalFormatting sqref="AC69 AC73 AC77 AC81 AC85 AC89 AC93">
    <cfRule type="containsBlanks" dxfId="128" priority="28">
      <formula>LEN(TRIM(AC69))=0</formula>
    </cfRule>
  </conditionalFormatting>
  <conditionalFormatting sqref="AA36:AC36">
    <cfRule type="containsBlanks" dxfId="127" priority="25">
      <formula>LEN(TRIM(AA36))=0</formula>
    </cfRule>
  </conditionalFormatting>
  <conditionalFormatting sqref="AA40:AC40">
    <cfRule type="containsBlanks" dxfId="126" priority="24">
      <formula>LEN(TRIM(AA40))=0</formula>
    </cfRule>
  </conditionalFormatting>
  <conditionalFormatting sqref="AA44:AC44">
    <cfRule type="containsBlanks" dxfId="125" priority="23">
      <formula>LEN(TRIM(AA44))=0</formula>
    </cfRule>
  </conditionalFormatting>
  <conditionalFormatting sqref="AA48:AC48">
    <cfRule type="containsBlanks" dxfId="124" priority="22">
      <formula>LEN(TRIM(AA48))=0</formula>
    </cfRule>
  </conditionalFormatting>
  <conditionalFormatting sqref="AA52:AC52">
    <cfRule type="containsBlanks" dxfId="123" priority="21">
      <formula>LEN(TRIM(AA52))=0</formula>
    </cfRule>
  </conditionalFormatting>
  <conditionalFormatting sqref="AA56:AC56">
    <cfRule type="containsBlanks" dxfId="122" priority="20">
      <formula>LEN(TRIM(AA56))=0</formula>
    </cfRule>
  </conditionalFormatting>
  <conditionalFormatting sqref="AA60:AC60">
    <cfRule type="containsBlanks" dxfId="121" priority="19">
      <formula>LEN(TRIM(AA60))=0</formula>
    </cfRule>
  </conditionalFormatting>
  <conditionalFormatting sqref="AA66:AC66">
    <cfRule type="containsBlanks" dxfId="120" priority="18">
      <formula>LEN(TRIM(AA66))=0</formula>
    </cfRule>
  </conditionalFormatting>
  <conditionalFormatting sqref="AA70:AC70">
    <cfRule type="containsBlanks" dxfId="119" priority="17">
      <formula>LEN(TRIM(AA70))=0</formula>
    </cfRule>
  </conditionalFormatting>
  <conditionalFormatting sqref="AA74:AC74">
    <cfRule type="containsBlanks" dxfId="118" priority="16">
      <formula>LEN(TRIM(AA74))=0</formula>
    </cfRule>
  </conditionalFormatting>
  <conditionalFormatting sqref="AA78:AC78">
    <cfRule type="containsBlanks" dxfId="117" priority="15">
      <formula>LEN(TRIM(AA78))=0</formula>
    </cfRule>
  </conditionalFormatting>
  <conditionalFormatting sqref="AA82:AC82">
    <cfRule type="containsBlanks" dxfId="116" priority="14">
      <formula>LEN(TRIM(AA82))=0</formula>
    </cfRule>
  </conditionalFormatting>
  <conditionalFormatting sqref="AA86:AC86">
    <cfRule type="containsBlanks" dxfId="115" priority="13">
      <formula>LEN(TRIM(AA86))=0</formula>
    </cfRule>
  </conditionalFormatting>
  <conditionalFormatting sqref="AA90:AC90">
    <cfRule type="containsBlanks" dxfId="114" priority="12">
      <formula>LEN(TRIM(AA90))=0</formula>
    </cfRule>
  </conditionalFormatting>
  <conditionalFormatting sqref="AA94:AC94">
    <cfRule type="containsBlanks" dxfId="113" priority="11">
      <formula>LEN(TRIM(AA94))=0</formula>
    </cfRule>
  </conditionalFormatting>
  <conditionalFormatting sqref="G65">
    <cfRule type="containsText" dxfId="112" priority="10" operator="containsText" text="▼Select">
      <formula>NOT(ISERROR(SEARCH("▼Select",G65)))</formula>
    </cfRule>
  </conditionalFormatting>
  <conditionalFormatting sqref="G69">
    <cfRule type="containsText" dxfId="111" priority="9" operator="containsText" text="▼Select">
      <formula>NOT(ISERROR(SEARCH("▼Select",G69)))</formula>
    </cfRule>
  </conditionalFormatting>
  <conditionalFormatting sqref="G73">
    <cfRule type="containsText" dxfId="110" priority="8" operator="containsText" text="▼Select">
      <formula>NOT(ISERROR(SEARCH("▼Select",G73)))</formula>
    </cfRule>
  </conditionalFormatting>
  <conditionalFormatting sqref="G77">
    <cfRule type="containsText" dxfId="109" priority="7" operator="containsText" text="▼Select">
      <formula>NOT(ISERROR(SEARCH("▼Select",G77)))</formula>
    </cfRule>
  </conditionalFormatting>
  <conditionalFormatting sqref="G81">
    <cfRule type="containsText" dxfId="108" priority="6" operator="containsText" text="▼Select">
      <formula>NOT(ISERROR(SEARCH("▼Select",G81)))</formula>
    </cfRule>
  </conditionalFormatting>
  <conditionalFormatting sqref="G85">
    <cfRule type="containsText" dxfId="107" priority="5" operator="containsText" text="▼Select">
      <formula>NOT(ISERROR(SEARCH("▼Select",G85)))</formula>
    </cfRule>
  </conditionalFormatting>
  <conditionalFormatting sqref="G89">
    <cfRule type="containsText" dxfId="106" priority="4" operator="containsText" text="▼Select">
      <formula>NOT(ISERROR(SEARCH("▼Select",G89)))</formula>
    </cfRule>
  </conditionalFormatting>
  <conditionalFormatting sqref="G93">
    <cfRule type="containsText" dxfId="105" priority="3" operator="containsText" text="▼Select">
      <formula>NOT(ISERROR(SEARCH("▼Select",G93)))</formula>
    </cfRule>
  </conditionalFormatting>
  <conditionalFormatting sqref="G100:K100">
    <cfRule type="containsBlanks" dxfId="104" priority="2">
      <formula>LEN(TRIM(G100))=0</formula>
    </cfRule>
  </conditionalFormatting>
  <conditionalFormatting sqref="M100:Q100">
    <cfRule type="containsBlanks" dxfId="103" priority="1">
      <formula>LEN(TRIM(M100))=0</formula>
    </cfRule>
  </conditionalFormatting>
  <hyperlinks>
    <hyperlink ref="AM11" r:id="rId1" display="&quot;Faculty of Economics Courses Registration Guide&quot;" xr:uid="{00000000-0004-0000-0000-000000000000}"/>
    <hyperlink ref="K24:Y24" r:id="rId2" display="Course Registration Guide for PEARL" xr:uid="{00000000-0004-0000-0000-000001000000}"/>
  </hyperlinks>
  <pageMargins left="0.45" right="0.39370078740157483" top="0.35433070866141736" bottom="0.35433070866141736" header="0.31496062992125984" footer="0.31496062992125984"/>
  <pageSetup paperSize="9" fitToHeight="0" orientation="portrait" r:id="rId3"/>
  <rowBreaks count="1" manualBreakCount="1">
    <brk id="61" max="30" man="1"/>
  </rowBreaks>
  <colBreaks count="1" manualBreakCount="1">
    <brk id="33" max="1048575" man="1"/>
  </colBreaks>
  <legacyDrawing r:id="rId4"/>
  <extLst>
    <ext xmlns:x14="http://schemas.microsoft.com/office/spreadsheetml/2009/9/main" uri="{CCE6A557-97BC-4b89-ADB6-D9C93CAAB3DF}">
      <x14:dataValidations xmlns:xm="http://schemas.microsoft.com/office/excel/2006/main" count="5">
        <x14:dataValidation type="list" allowBlank="1" showInputMessage="1" showErrorMessage="1" xr:uid="{00000000-0002-0000-0000-000000000000}">
          <x14:formula1>
            <xm:f>'drop down list'!$C$1:$C$3</xm:f>
          </x14:formula1>
          <xm:sqref>Q9</xm:sqref>
        </x14:dataValidation>
        <x14:dataValidation type="list" allowBlank="1" showInputMessage="1" showErrorMessage="1" xr:uid="{00000000-0002-0000-0000-000001000000}">
          <x14:formula1>
            <xm:f>'drop down list'!$B$1:$B$4</xm:f>
          </x14:formula1>
          <xm:sqref>W8</xm:sqref>
        </x14:dataValidation>
        <x14:dataValidation type="list" allowBlank="1" showInputMessage="1" showErrorMessage="1" xr:uid="{00000000-0002-0000-0000-000002000000}">
          <x14:formula1>
            <xm:f>'drop down list'!$A$1:$A$3</xm:f>
          </x14:formula1>
          <xm:sqref>G12:H12</xm:sqref>
        </x14:dataValidation>
        <x14:dataValidation type="list" allowBlank="1" showInputMessage="1" showErrorMessage="1" xr:uid="{00000000-0002-0000-0000-000003000000}">
          <x14:formula1>
            <xm:f>'drop down list'!$F$1:$F$13</xm:f>
          </x14:formula1>
          <xm:sqref>G55 G31 G35 G39 G43 G47 G51 G59</xm:sqref>
        </x14:dataValidation>
        <x14:dataValidation type="list" allowBlank="1" showInputMessage="1" showErrorMessage="1" xr:uid="{00000000-0002-0000-0000-000004000000}">
          <x14:formula1>
            <xm:f>'drop down list'!$D$1:$D$6</xm:f>
          </x14:formula1>
          <xm:sqref>G65 G69 G73 G77 G81 G85 G89 G93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I22"/>
  <sheetViews>
    <sheetView view="pageBreakPreview" zoomScale="115" zoomScaleNormal="100" zoomScaleSheetLayoutView="115" workbookViewId="0">
      <selection activeCell="B14" sqref="B14"/>
    </sheetView>
  </sheetViews>
  <sheetFormatPr defaultRowHeight="13.5"/>
  <cols>
    <col min="1" max="1" width="5.25" bestFit="1" customWidth="1"/>
    <col min="2" max="2" width="47.75" customWidth="1"/>
    <col min="3" max="3" width="5.625" customWidth="1"/>
    <col min="4" max="4" width="3.375" bestFit="1" customWidth="1"/>
    <col min="6" max="6" width="9" bestFit="1" customWidth="1"/>
    <col min="7" max="7" width="5.625" customWidth="1"/>
    <col min="8" max="8" width="3.375" customWidth="1"/>
  </cols>
  <sheetData>
    <row r="1" spans="1:9" ht="17.25">
      <c r="A1" s="181" t="s">
        <v>226</v>
      </c>
      <c r="B1" s="182"/>
      <c r="C1" s="182"/>
      <c r="D1" s="182"/>
      <c r="E1" s="182"/>
      <c r="F1" s="182"/>
      <c r="G1" s="182"/>
      <c r="H1" s="13"/>
    </row>
    <row r="2" spans="1:9" ht="7.5" customHeight="1">
      <c r="G2" s="12"/>
    </row>
    <row r="3" spans="1:9">
      <c r="G3" s="12" t="str">
        <f>"Student ID Number: "&amp;'■Application for the Transfer'!S5&amp;"　[Faculty of Economics]　"&amp;"Year-Level: "&amp;'■Application for the Transfer'!J5&amp;" Class: P"</f>
        <v>Student ID Number: 　[Faculty of Economics]　Year-Level:  Class: P</v>
      </c>
    </row>
    <row r="4" spans="1:9">
      <c r="G4" s="12" t="str">
        <f>"Name:"&amp;'■Application for the Transfer'!X5</f>
        <v>Name:</v>
      </c>
      <c r="H4" s="12"/>
      <c r="I4" s="14" t="s">
        <v>95</v>
      </c>
    </row>
    <row r="5" spans="1:9" ht="40.5">
      <c r="A5" s="56" t="s">
        <v>49</v>
      </c>
      <c r="B5" s="56" t="s">
        <v>56</v>
      </c>
      <c r="C5" s="183" t="s">
        <v>210</v>
      </c>
      <c r="D5" s="184"/>
      <c r="E5" s="65" t="s">
        <v>211</v>
      </c>
      <c r="F5" s="63" t="s">
        <v>212</v>
      </c>
      <c r="G5" s="185" t="s">
        <v>213</v>
      </c>
      <c r="H5" s="186"/>
      <c r="I5" s="33" t="s">
        <v>96</v>
      </c>
    </row>
    <row r="6" spans="1:9" s="17" customFormat="1" ht="18" customHeight="1">
      <c r="A6" s="68" t="s">
        <v>209</v>
      </c>
      <c r="B6" s="19" t="s">
        <v>15</v>
      </c>
      <c r="C6" s="15">
        <v>90</v>
      </c>
      <c r="D6" s="64" t="s">
        <v>57</v>
      </c>
      <c r="E6" s="66">
        <v>2</v>
      </c>
      <c r="F6" s="61">
        <v>15</v>
      </c>
      <c r="G6" s="15">
        <v>2700</v>
      </c>
      <c r="H6" s="16" t="s">
        <v>57</v>
      </c>
    </row>
    <row r="7" spans="1:9" s="17" customFormat="1" ht="26.25" customHeight="1">
      <c r="A7" s="11" t="s">
        <v>177</v>
      </c>
      <c r="B7" s="20" t="str">
        <f>IF('■Application for the Transfer'!G30="","",'■Application for the Transfer'!G30)</f>
        <v/>
      </c>
      <c r="C7" s="18"/>
      <c r="D7" s="64" t="s">
        <v>57</v>
      </c>
      <c r="E7" s="67"/>
      <c r="F7" s="62"/>
      <c r="G7" s="18"/>
      <c r="H7" s="16" t="s">
        <v>57</v>
      </c>
    </row>
    <row r="8" spans="1:9" s="17" customFormat="1" ht="26.25" customHeight="1">
      <c r="A8" s="11" t="s">
        <v>178</v>
      </c>
      <c r="B8" s="20" t="str">
        <f>IF('■Application for the Transfer'!G34="","",'■Application for the Transfer'!G34)</f>
        <v/>
      </c>
      <c r="C8" s="18"/>
      <c r="D8" s="64" t="s">
        <v>57</v>
      </c>
      <c r="E8" s="67"/>
      <c r="F8" s="62"/>
      <c r="G8" s="18"/>
      <c r="H8" s="16" t="s">
        <v>57</v>
      </c>
    </row>
    <row r="9" spans="1:9" s="17" customFormat="1" ht="26.25" customHeight="1">
      <c r="A9" s="11" t="s">
        <v>179</v>
      </c>
      <c r="B9" s="20" t="str">
        <f>IF('■Application for the Transfer'!G38="","",'■Application for the Transfer'!G38)</f>
        <v/>
      </c>
      <c r="C9" s="18"/>
      <c r="D9" s="64" t="s">
        <v>57</v>
      </c>
      <c r="E9" s="67"/>
      <c r="F9" s="62"/>
      <c r="G9" s="18"/>
      <c r="H9" s="16" t="s">
        <v>57</v>
      </c>
    </row>
    <row r="10" spans="1:9" s="17" customFormat="1" ht="26.25" customHeight="1">
      <c r="A10" s="11" t="s">
        <v>180</v>
      </c>
      <c r="B10" s="20" t="str">
        <f>IF('■Application for the Transfer'!G42="","",'■Application for the Transfer'!G42)</f>
        <v/>
      </c>
      <c r="C10" s="18"/>
      <c r="D10" s="64" t="s">
        <v>57</v>
      </c>
      <c r="E10" s="67"/>
      <c r="F10" s="62"/>
      <c r="G10" s="18"/>
      <c r="H10" s="16" t="s">
        <v>57</v>
      </c>
    </row>
    <row r="11" spans="1:9" s="17" customFormat="1" ht="26.25" customHeight="1">
      <c r="A11" s="11" t="s">
        <v>181</v>
      </c>
      <c r="B11" s="20" t="str">
        <f>IF('■Application for the Transfer'!G46="","",'■Application for the Transfer'!G46)</f>
        <v/>
      </c>
      <c r="C11" s="18"/>
      <c r="D11" s="64" t="s">
        <v>57</v>
      </c>
      <c r="E11" s="67"/>
      <c r="F11" s="62"/>
      <c r="G11" s="18"/>
      <c r="H11" s="16" t="s">
        <v>57</v>
      </c>
    </row>
    <row r="12" spans="1:9" s="17" customFormat="1" ht="26.25" customHeight="1">
      <c r="A12" s="11" t="s">
        <v>182</v>
      </c>
      <c r="B12" s="20" t="str">
        <f>IF('■Application for the Transfer'!G50="","",'■Application for the Transfer'!G50)</f>
        <v/>
      </c>
      <c r="C12" s="18"/>
      <c r="D12" s="64" t="s">
        <v>57</v>
      </c>
      <c r="E12" s="67"/>
      <c r="F12" s="62"/>
      <c r="G12" s="18"/>
      <c r="H12" s="16" t="s">
        <v>57</v>
      </c>
    </row>
    <row r="13" spans="1:9" s="17" customFormat="1" ht="26.25" customHeight="1">
      <c r="A13" s="11" t="s">
        <v>183</v>
      </c>
      <c r="B13" s="20" t="str">
        <f>IF('■Application for the Transfer'!G54="","",'■Application for the Transfer'!G54)</f>
        <v/>
      </c>
      <c r="C13" s="18"/>
      <c r="D13" s="64" t="s">
        <v>57</v>
      </c>
      <c r="E13" s="67"/>
      <c r="F13" s="62"/>
      <c r="G13" s="18"/>
      <c r="H13" s="16" t="s">
        <v>57</v>
      </c>
    </row>
    <row r="14" spans="1:9" s="17" customFormat="1" ht="26.25" customHeight="1">
      <c r="A14" s="11" t="s">
        <v>184</v>
      </c>
      <c r="B14" s="20" t="str">
        <f>IF('■Application for the Transfer'!G58="","",'■Application for the Transfer'!G58)</f>
        <v/>
      </c>
      <c r="C14" s="18"/>
      <c r="D14" s="64" t="s">
        <v>57</v>
      </c>
      <c r="E14" s="67"/>
      <c r="F14" s="62"/>
      <c r="G14" s="18"/>
      <c r="H14" s="16" t="s">
        <v>57</v>
      </c>
    </row>
    <row r="15" spans="1:9" s="17" customFormat="1" ht="26.25" customHeight="1">
      <c r="A15" s="11" t="s">
        <v>185</v>
      </c>
      <c r="B15" s="20" t="str">
        <f>IF('■Application for the Transfer'!G64="","",'■Application for the Transfer'!G64)</f>
        <v/>
      </c>
      <c r="C15" s="18"/>
      <c r="D15" s="64" t="s">
        <v>57</v>
      </c>
      <c r="E15" s="67"/>
      <c r="F15" s="62"/>
      <c r="G15" s="18"/>
      <c r="H15" s="16" t="s">
        <v>57</v>
      </c>
    </row>
    <row r="16" spans="1:9" s="17" customFormat="1" ht="26.25" customHeight="1">
      <c r="A16" s="11" t="s">
        <v>186</v>
      </c>
      <c r="B16" s="20" t="str">
        <f>IF('■Application for the Transfer'!G68="","",'■Application for the Transfer'!G68)</f>
        <v/>
      </c>
      <c r="C16" s="18"/>
      <c r="D16" s="64" t="s">
        <v>57</v>
      </c>
      <c r="E16" s="67"/>
      <c r="F16" s="62"/>
      <c r="G16" s="18"/>
      <c r="H16" s="16" t="s">
        <v>57</v>
      </c>
    </row>
    <row r="17" spans="1:8" s="17" customFormat="1" ht="26.25" customHeight="1">
      <c r="A17" s="11" t="s">
        <v>187</v>
      </c>
      <c r="B17" s="20" t="str">
        <f>IF('■Application for the Transfer'!G72="","",'■Application for the Transfer'!G72)</f>
        <v/>
      </c>
      <c r="C17" s="18"/>
      <c r="D17" s="64" t="s">
        <v>57</v>
      </c>
      <c r="E17" s="67"/>
      <c r="F17" s="62"/>
      <c r="G17" s="18"/>
      <c r="H17" s="16" t="s">
        <v>57</v>
      </c>
    </row>
    <row r="18" spans="1:8" s="17" customFormat="1" ht="26.25" customHeight="1">
      <c r="A18" s="11" t="s">
        <v>188</v>
      </c>
      <c r="B18" s="20" t="str">
        <f>IF('■Application for the Transfer'!G76="","",'■Application for the Transfer'!G76)</f>
        <v/>
      </c>
      <c r="C18" s="18"/>
      <c r="D18" s="64" t="s">
        <v>57</v>
      </c>
      <c r="E18" s="67"/>
      <c r="F18" s="62"/>
      <c r="G18" s="18"/>
      <c r="H18" s="16" t="s">
        <v>57</v>
      </c>
    </row>
    <row r="19" spans="1:8" ht="26.25" customHeight="1">
      <c r="A19" s="11" t="s">
        <v>189</v>
      </c>
      <c r="B19" s="20" t="str">
        <f>IF('■Application for the Transfer'!G80="","",'■Application for the Transfer'!G80)</f>
        <v/>
      </c>
      <c r="C19" s="18"/>
      <c r="D19" s="64" t="s">
        <v>57</v>
      </c>
      <c r="E19" s="67"/>
      <c r="F19" s="62"/>
      <c r="G19" s="18"/>
      <c r="H19" s="16" t="s">
        <v>57</v>
      </c>
    </row>
    <row r="20" spans="1:8" ht="26.25" customHeight="1">
      <c r="A20" s="11" t="s">
        <v>190</v>
      </c>
      <c r="B20" s="20" t="str">
        <f>IF('■Application for the Transfer'!G84="","",'■Application for the Transfer'!G84)</f>
        <v/>
      </c>
      <c r="C20" s="18"/>
      <c r="D20" s="64" t="s">
        <v>57</v>
      </c>
      <c r="E20" s="67"/>
      <c r="F20" s="62"/>
      <c r="G20" s="18"/>
      <c r="H20" s="16" t="s">
        <v>57</v>
      </c>
    </row>
    <row r="21" spans="1:8" ht="26.25" customHeight="1">
      <c r="A21" s="11" t="s">
        <v>191</v>
      </c>
      <c r="B21" s="20" t="str">
        <f>IF('■Application for the Transfer'!G88="","",'■Application for the Transfer'!G88)</f>
        <v/>
      </c>
      <c r="C21" s="18"/>
      <c r="D21" s="64" t="s">
        <v>57</v>
      </c>
      <c r="E21" s="67"/>
      <c r="F21" s="62"/>
      <c r="G21" s="18"/>
      <c r="H21" s="16" t="s">
        <v>57</v>
      </c>
    </row>
    <row r="22" spans="1:8" ht="26.25" customHeight="1">
      <c r="A22" s="11" t="s">
        <v>192</v>
      </c>
      <c r="B22" s="20" t="str">
        <f>IF('■Application for the Transfer'!G92="","",'■Application for the Transfer'!G92)</f>
        <v/>
      </c>
      <c r="C22" s="18"/>
      <c r="D22" s="64" t="s">
        <v>57</v>
      </c>
      <c r="E22" s="67"/>
      <c r="F22" s="62"/>
      <c r="G22" s="18"/>
      <c r="H22" s="16" t="s">
        <v>57</v>
      </c>
    </row>
  </sheetData>
  <mergeCells count="3">
    <mergeCell ref="A1:G1"/>
    <mergeCell ref="C5:D5"/>
    <mergeCell ref="G5:H5"/>
  </mergeCells>
  <phoneticPr fontId="1"/>
  <conditionalFormatting sqref="C7:C13 E7:G13">
    <cfRule type="containsBlanks" dxfId="102" priority="4">
      <formula>LEN(TRIM(C7))=0</formula>
    </cfRule>
  </conditionalFormatting>
  <conditionalFormatting sqref="C14:C22 E14:G22">
    <cfRule type="containsBlanks" dxfId="101" priority="2">
      <formula>LEN(TRIM(C14))=0</formula>
    </cfRule>
  </conditionalFormatting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AN104"/>
  <sheetViews>
    <sheetView view="pageBreakPreview" zoomScale="115" zoomScaleNormal="100" zoomScaleSheetLayoutView="115" workbookViewId="0">
      <selection activeCell="E3" sqref="E3"/>
    </sheetView>
  </sheetViews>
  <sheetFormatPr defaultColWidth="9" defaultRowHeight="13.5" outlineLevelRow="1"/>
  <cols>
    <col min="1" max="2" width="5" style="2" customWidth="1"/>
    <col min="3" max="3" width="2" style="2" customWidth="1"/>
    <col min="4" max="4" width="1.375" style="2" customWidth="1"/>
    <col min="5" max="5" width="3.375" style="2" customWidth="1"/>
    <col min="6" max="6" width="4" style="2" customWidth="1"/>
    <col min="7" max="7" width="3" style="2" customWidth="1"/>
    <col min="8" max="8" width="4.625" style="2" customWidth="1"/>
    <col min="9" max="9" width="1.375" style="2" customWidth="1"/>
    <col min="10" max="10" width="3.375" style="2" customWidth="1"/>
    <col min="11" max="11" width="1.625" style="2" customWidth="1"/>
    <col min="12" max="12" width="2.875" style="2" customWidth="1"/>
    <col min="13" max="13" width="2.75" style="2" customWidth="1"/>
    <col min="14" max="14" width="4.375" style="2" customWidth="1"/>
    <col min="15" max="15" width="3.125" style="2" customWidth="1"/>
    <col min="16" max="16" width="3.25" style="2" customWidth="1"/>
    <col min="17" max="17" width="1.75" style="2" customWidth="1"/>
    <col min="18" max="18" width="3.25" style="2" customWidth="1"/>
    <col min="19" max="20" width="2.875" style="2" customWidth="1"/>
    <col min="21" max="21" width="3.375" style="2" customWidth="1"/>
    <col min="22" max="23" width="2.875" style="2" customWidth="1"/>
    <col min="24" max="25" width="3" style="2" customWidth="1"/>
    <col min="26" max="26" width="2.125" style="2" customWidth="1"/>
    <col min="27" max="27" width="2.875" style="2" customWidth="1"/>
    <col min="28" max="28" width="1.375" style="2" customWidth="1"/>
    <col min="29" max="29" width="2.875" style="2" customWidth="1"/>
    <col min="30" max="30" width="1.625" style="2" customWidth="1"/>
    <col min="31" max="31" width="2.875" style="2" customWidth="1"/>
    <col min="32" max="32" width="3.625" style="2" customWidth="1"/>
    <col min="33" max="16384" width="9" style="1"/>
  </cols>
  <sheetData>
    <row r="1" spans="1:40" ht="17.25" customHeight="1">
      <c r="A1" s="151" t="s">
        <v>90</v>
      </c>
      <c r="B1" s="151"/>
      <c r="C1" s="151"/>
      <c r="D1" s="151"/>
      <c r="E1" s="151"/>
      <c r="F1" s="151"/>
      <c r="G1" s="151"/>
      <c r="H1" s="151"/>
      <c r="I1" s="151"/>
      <c r="J1" s="151"/>
      <c r="K1" s="151"/>
      <c r="L1" s="151"/>
      <c r="M1" s="151"/>
      <c r="N1" s="151"/>
      <c r="O1" s="151"/>
      <c r="P1" s="151"/>
      <c r="Q1" s="151"/>
      <c r="R1" s="151"/>
      <c r="S1" s="151"/>
      <c r="T1" s="151"/>
      <c r="U1" s="151"/>
      <c r="V1" s="151"/>
      <c r="W1" s="151"/>
      <c r="X1" s="151"/>
      <c r="Y1" s="151"/>
      <c r="Z1" s="151"/>
      <c r="AA1" s="151"/>
      <c r="AB1" s="151"/>
      <c r="AC1" s="151"/>
      <c r="AD1" s="151"/>
      <c r="AE1" s="151"/>
      <c r="AF1" s="26"/>
    </row>
    <row r="2" spans="1:40">
      <c r="A2" s="3"/>
      <c r="B2" s="3"/>
      <c r="Y2" s="7" t="s">
        <v>81</v>
      </c>
      <c r="Z2" s="211" t="s">
        <v>234</v>
      </c>
      <c r="AA2" s="211"/>
      <c r="AB2" s="211"/>
      <c r="AC2" s="211"/>
      <c r="AD2" s="211"/>
      <c r="AE2" s="211"/>
    </row>
    <row r="3" spans="1:40">
      <c r="A3" s="2" t="s">
        <v>39</v>
      </c>
    </row>
    <row r="4" spans="1:40" ht="5.25" customHeight="1"/>
    <row r="5" spans="1:40">
      <c r="A5" s="2" t="s">
        <v>73</v>
      </c>
      <c r="I5" s="7" t="s">
        <v>74</v>
      </c>
      <c r="J5" s="51" t="s">
        <v>6</v>
      </c>
      <c r="K5" s="7"/>
      <c r="L5" s="2" t="s">
        <v>76</v>
      </c>
      <c r="R5" s="7" t="s">
        <v>75</v>
      </c>
      <c r="S5" s="212" t="s">
        <v>229</v>
      </c>
      <c r="T5" s="212"/>
      <c r="U5" s="212"/>
      <c r="W5" s="10" t="s">
        <v>40</v>
      </c>
      <c r="X5" s="208" t="s">
        <v>195</v>
      </c>
      <c r="Y5" s="208"/>
      <c r="Z5" s="208"/>
      <c r="AA5" s="208"/>
      <c r="AB5" s="208"/>
      <c r="AC5" s="208"/>
      <c r="AD5" s="208"/>
      <c r="AE5" s="208"/>
      <c r="AG5" s="187" t="s">
        <v>194</v>
      </c>
      <c r="AH5" s="187"/>
      <c r="AI5" s="187"/>
      <c r="AJ5" s="187"/>
      <c r="AK5" s="187"/>
      <c r="AL5" s="187"/>
      <c r="AM5" s="187"/>
      <c r="AN5" s="187"/>
    </row>
    <row r="6" spans="1:40" outlineLevel="1">
      <c r="A6" s="2" t="s">
        <v>71</v>
      </c>
      <c r="C6" s="212" t="s">
        <v>0</v>
      </c>
      <c r="D6" s="102"/>
      <c r="E6" s="102"/>
      <c r="F6" s="102"/>
      <c r="G6" s="102"/>
      <c r="H6" s="102"/>
      <c r="I6" s="102"/>
      <c r="J6" s="102"/>
      <c r="M6" s="7" t="s">
        <v>41</v>
      </c>
      <c r="N6" s="208" t="s">
        <v>13</v>
      </c>
      <c r="O6" s="208"/>
      <c r="P6" s="208"/>
      <c r="Q6" s="208"/>
      <c r="R6" s="208"/>
      <c r="S6" s="208"/>
      <c r="T6" s="208"/>
      <c r="U6" s="208"/>
      <c r="V6" s="208"/>
      <c r="W6" s="208"/>
      <c r="X6" s="208"/>
      <c r="Y6" s="208"/>
      <c r="Z6" s="208"/>
      <c r="AA6" s="208"/>
      <c r="AB6" s="208"/>
      <c r="AC6" s="208"/>
      <c r="AD6" s="208"/>
      <c r="AE6" s="208"/>
      <c r="AG6" s="187"/>
      <c r="AH6" s="187"/>
      <c r="AI6" s="187"/>
      <c r="AJ6" s="187"/>
      <c r="AK6" s="187"/>
      <c r="AL6" s="187"/>
      <c r="AM6" s="187"/>
      <c r="AN6" s="187"/>
    </row>
    <row r="7" spans="1:40">
      <c r="A7" s="2" t="s">
        <v>42</v>
      </c>
      <c r="E7" s="208" t="s">
        <v>230</v>
      </c>
      <c r="F7" s="208"/>
      <c r="G7" s="208"/>
      <c r="H7" s="208"/>
      <c r="I7" s="208"/>
      <c r="J7" s="208"/>
      <c r="K7" s="208"/>
      <c r="L7" s="208"/>
      <c r="M7" s="208"/>
      <c r="N7" s="208"/>
      <c r="O7" s="208"/>
      <c r="U7" s="7" t="s">
        <v>43</v>
      </c>
      <c r="V7" s="209" t="s">
        <v>196</v>
      </c>
      <c r="W7" s="209"/>
      <c r="X7" s="209"/>
      <c r="Y7" s="209"/>
      <c r="Z7" s="209"/>
      <c r="AA7" s="209"/>
      <c r="AB7" s="209"/>
      <c r="AC7" s="209"/>
      <c r="AD7" s="209"/>
      <c r="AE7" s="209"/>
      <c r="AG7" s="187"/>
      <c r="AH7" s="187"/>
      <c r="AI7" s="187"/>
      <c r="AJ7" s="187"/>
      <c r="AK7" s="187"/>
      <c r="AL7" s="187"/>
      <c r="AM7" s="187"/>
      <c r="AN7" s="187"/>
    </row>
    <row r="8" spans="1:40">
      <c r="A8" s="2" t="s">
        <v>79</v>
      </c>
      <c r="G8" s="209" t="s">
        <v>232</v>
      </c>
      <c r="H8" s="209"/>
      <c r="I8" s="209"/>
      <c r="J8" s="209"/>
      <c r="K8" s="9" t="s">
        <v>5</v>
      </c>
      <c r="L8" s="209" t="s">
        <v>233</v>
      </c>
      <c r="M8" s="209"/>
      <c r="N8" s="209"/>
      <c r="O8" s="209"/>
      <c r="P8" s="170" t="s">
        <v>77</v>
      </c>
      <c r="Q8" s="170"/>
      <c r="R8" s="170"/>
      <c r="S8" s="170"/>
      <c r="T8" s="170"/>
      <c r="U8" s="170"/>
      <c r="V8" s="170"/>
      <c r="W8" s="210" t="s">
        <v>197</v>
      </c>
      <c r="X8" s="210"/>
      <c r="Y8" s="210"/>
      <c r="Z8" s="210"/>
      <c r="AA8" s="210"/>
      <c r="AB8" s="210"/>
      <c r="AC8" s="210"/>
      <c r="AD8" s="210"/>
      <c r="AE8" s="210"/>
      <c r="AG8" s="187"/>
      <c r="AH8" s="187"/>
      <c r="AI8" s="187"/>
      <c r="AJ8" s="187"/>
      <c r="AK8" s="187"/>
      <c r="AL8" s="187"/>
      <c r="AM8" s="187"/>
      <c r="AN8" s="187"/>
    </row>
    <row r="9" spans="1:40">
      <c r="A9" s="2" t="s">
        <v>44</v>
      </c>
      <c r="J9" s="45"/>
      <c r="Q9" s="212" t="s">
        <v>198</v>
      </c>
      <c r="R9" s="212"/>
      <c r="S9" s="212"/>
      <c r="T9" s="212"/>
      <c r="U9" s="212"/>
      <c r="W9" s="8"/>
      <c r="X9" s="8"/>
      <c r="AG9" s="187"/>
      <c r="AH9" s="187"/>
      <c r="AI9" s="187"/>
      <c r="AJ9" s="187"/>
      <c r="AK9" s="187"/>
      <c r="AL9" s="187"/>
      <c r="AM9" s="187"/>
      <c r="AN9" s="187"/>
    </row>
    <row r="10" spans="1:40">
      <c r="A10" s="35" t="s">
        <v>45</v>
      </c>
      <c r="Q10" s="7" t="s">
        <v>2</v>
      </c>
      <c r="R10" s="51" t="s">
        <v>235</v>
      </c>
      <c r="S10" s="2" t="s">
        <v>93</v>
      </c>
      <c r="AG10" s="187"/>
      <c r="AH10" s="187"/>
      <c r="AI10" s="187"/>
      <c r="AJ10" s="187"/>
      <c r="AK10" s="187"/>
      <c r="AL10" s="187"/>
      <c r="AM10" s="187"/>
      <c r="AN10" s="187"/>
    </row>
    <row r="11" spans="1:40">
      <c r="A11" s="75" t="s">
        <v>78</v>
      </c>
      <c r="B11" s="35"/>
      <c r="C11" s="35"/>
      <c r="D11" s="35"/>
      <c r="Q11" s="7" t="s">
        <v>2</v>
      </c>
      <c r="R11" s="51" t="s">
        <v>14</v>
      </c>
      <c r="S11" s="2" t="s">
        <v>94</v>
      </c>
    </row>
    <row r="12" spans="1:40" ht="6" customHeight="1">
      <c r="A12" s="35"/>
      <c r="B12" s="35"/>
      <c r="C12" s="35"/>
      <c r="D12" s="35"/>
      <c r="G12" s="45"/>
      <c r="H12" s="45"/>
      <c r="I12" s="7"/>
      <c r="J12" s="8"/>
      <c r="AG12" s="163"/>
    </row>
    <row r="13" spans="1:40" outlineLevel="1">
      <c r="A13" s="46" t="s">
        <v>46</v>
      </c>
      <c r="B13" s="35"/>
      <c r="C13" s="35"/>
      <c r="D13" s="35"/>
      <c r="AG13" s="163"/>
    </row>
    <row r="14" spans="1:40" outlineLevel="1">
      <c r="A14" s="55" t="s">
        <v>228</v>
      </c>
      <c r="B14" s="55"/>
      <c r="C14" s="35"/>
      <c r="D14" s="35"/>
    </row>
    <row r="15" spans="1:40" outlineLevel="1">
      <c r="A15" s="55" t="s">
        <v>242</v>
      </c>
      <c r="B15" s="55"/>
      <c r="C15" s="55"/>
      <c r="D15" s="55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  <c r="R15" s="54"/>
      <c r="S15" s="54"/>
      <c r="T15" s="54"/>
      <c r="U15" s="54"/>
      <c r="V15" s="54"/>
    </row>
    <row r="16" spans="1:40" outlineLevel="1">
      <c r="A16" s="55" t="s">
        <v>215</v>
      </c>
      <c r="B16" s="55"/>
      <c r="C16" s="55"/>
      <c r="D16" s="55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  <c r="R16" s="54"/>
      <c r="S16" s="54"/>
      <c r="T16" s="54"/>
      <c r="U16" s="54"/>
      <c r="V16" s="54"/>
    </row>
    <row r="17" spans="1:37" ht="6.75" customHeight="1" outlineLevel="1">
      <c r="A17" s="55"/>
      <c r="B17" s="55"/>
      <c r="C17" s="55"/>
      <c r="D17" s="55"/>
      <c r="E17" s="54"/>
      <c r="F17" s="54"/>
      <c r="G17" s="54"/>
      <c r="H17" s="54"/>
      <c r="I17" s="54"/>
      <c r="J17" s="54"/>
      <c r="K17" s="54"/>
      <c r="L17" s="54"/>
      <c r="M17" s="54"/>
      <c r="N17" s="54"/>
      <c r="O17" s="54"/>
      <c r="P17" s="54"/>
      <c r="Q17" s="54"/>
      <c r="R17" s="54"/>
      <c r="S17" s="54"/>
      <c r="T17" s="54"/>
      <c r="U17" s="54"/>
      <c r="V17" s="54"/>
      <c r="AG17" s="169"/>
      <c r="AH17" s="169"/>
      <c r="AI17" s="169"/>
    </row>
    <row r="18" spans="1:37" outlineLevel="1">
      <c r="A18" s="69" t="s">
        <v>47</v>
      </c>
      <c r="B18" s="55"/>
      <c r="C18" s="55"/>
      <c r="D18" s="55"/>
      <c r="E18" s="54"/>
      <c r="F18" s="54"/>
      <c r="G18" s="54"/>
      <c r="H18" s="54"/>
      <c r="I18" s="54"/>
      <c r="J18" s="54"/>
      <c r="AG18" s="169"/>
      <c r="AH18" s="169"/>
      <c r="AI18" s="169"/>
    </row>
    <row r="19" spans="1:37" outlineLevel="1">
      <c r="A19" s="55" t="s">
        <v>169</v>
      </c>
      <c r="B19" s="55"/>
      <c r="C19" s="55"/>
      <c r="D19" s="55"/>
      <c r="E19" s="54"/>
      <c r="F19" s="54"/>
      <c r="G19" s="54"/>
      <c r="H19" s="54"/>
      <c r="I19" s="54"/>
      <c r="J19" s="54"/>
    </row>
    <row r="20" spans="1:37" outlineLevel="1">
      <c r="A20" s="55"/>
      <c r="B20" s="55" t="s">
        <v>243</v>
      </c>
      <c r="C20" s="55"/>
      <c r="D20" s="55"/>
      <c r="E20" s="54"/>
      <c r="F20" s="54"/>
      <c r="G20" s="54"/>
      <c r="H20" s="54"/>
      <c r="I20" s="54"/>
      <c r="J20" s="54"/>
    </row>
    <row r="21" spans="1:37" outlineLevel="1">
      <c r="A21" s="55"/>
      <c r="B21" s="55" t="s">
        <v>244</v>
      </c>
      <c r="C21" s="55"/>
      <c r="D21" s="83"/>
      <c r="E21" s="54"/>
      <c r="F21" s="54"/>
      <c r="G21" s="54"/>
      <c r="H21" s="54"/>
      <c r="I21" s="54"/>
      <c r="J21" s="54"/>
    </row>
    <row r="22" spans="1:37" outlineLevel="1">
      <c r="A22" s="55"/>
      <c r="B22" s="79" t="s">
        <v>167</v>
      </c>
      <c r="C22" s="55"/>
      <c r="D22" s="55"/>
      <c r="E22" s="54"/>
      <c r="F22" s="54"/>
      <c r="G22" s="54"/>
      <c r="H22" s="54"/>
      <c r="I22" s="54"/>
      <c r="J22" s="54"/>
    </row>
    <row r="23" spans="1:37" outlineLevel="1">
      <c r="A23" s="55"/>
      <c r="B23" s="79" t="s">
        <v>168</v>
      </c>
      <c r="C23" s="55"/>
      <c r="D23" s="55"/>
      <c r="E23" s="54"/>
      <c r="F23" s="54"/>
      <c r="G23" s="54"/>
      <c r="H23" s="54"/>
      <c r="I23" s="54"/>
      <c r="J23" s="54"/>
    </row>
    <row r="24" spans="1:37" outlineLevel="1">
      <c r="A24" s="164" t="s">
        <v>72</v>
      </c>
      <c r="B24" s="164"/>
      <c r="C24" s="164"/>
      <c r="D24" s="164"/>
      <c r="E24" s="164"/>
      <c r="F24" s="164"/>
      <c r="G24" s="164"/>
      <c r="H24" s="164"/>
      <c r="I24" s="164"/>
      <c r="J24" s="164"/>
      <c r="K24" s="165" t="s">
        <v>172</v>
      </c>
      <c r="L24" s="165"/>
      <c r="M24" s="165"/>
      <c r="N24" s="165"/>
      <c r="O24" s="165"/>
      <c r="P24" s="165"/>
      <c r="Q24" s="165"/>
      <c r="R24" s="165"/>
      <c r="S24" s="165"/>
      <c r="T24" s="165"/>
      <c r="U24" s="165"/>
      <c r="V24" s="165"/>
      <c r="W24" s="165"/>
      <c r="X24" s="165"/>
      <c r="Y24" s="165"/>
      <c r="Z24" s="25"/>
      <c r="AA24" s="25"/>
      <c r="AB24" s="25"/>
      <c r="AC24" s="25"/>
      <c r="AD24" s="25"/>
      <c r="AE24" s="25"/>
    </row>
    <row r="25" spans="1:37" outlineLevel="1">
      <c r="A25" s="54" t="s">
        <v>175</v>
      </c>
      <c r="B25" s="54"/>
      <c r="C25" s="54"/>
      <c r="D25" s="54"/>
      <c r="E25" s="54"/>
      <c r="F25" s="54"/>
      <c r="G25" s="54"/>
      <c r="H25" s="54"/>
      <c r="I25" s="54"/>
      <c r="J25" s="54"/>
      <c r="AG25" s="27"/>
      <c r="AH25" s="27"/>
      <c r="AI25" s="27"/>
      <c r="AJ25" s="28"/>
      <c r="AK25" s="28"/>
    </row>
    <row r="26" spans="1:37" ht="8.25" customHeight="1" outlineLevel="1">
      <c r="A26" s="80"/>
      <c r="B26" s="80"/>
      <c r="C26" s="80"/>
      <c r="D26" s="80"/>
      <c r="E26" s="80"/>
      <c r="F26" s="80"/>
      <c r="G26" s="80"/>
      <c r="H26" s="80"/>
      <c r="I26" s="80"/>
      <c r="J26" s="80"/>
      <c r="K26" s="4"/>
      <c r="L26" s="4"/>
      <c r="M26" s="4"/>
      <c r="N26" s="4"/>
      <c r="O26" s="4"/>
      <c r="P26" s="4"/>
      <c r="Q26" s="4"/>
      <c r="R26" s="4"/>
      <c r="S26" s="4"/>
      <c r="T26" s="4"/>
      <c r="U26" s="4"/>
      <c r="V26" s="4"/>
      <c r="W26" s="4"/>
      <c r="X26" s="4"/>
      <c r="Y26" s="4"/>
      <c r="Z26" s="4"/>
      <c r="AA26" s="4"/>
      <c r="AB26" s="4"/>
      <c r="AC26" s="4"/>
      <c r="AD26" s="4"/>
      <c r="AE26" s="4"/>
      <c r="AG26" s="27"/>
      <c r="AH26" s="27"/>
      <c r="AI26" s="27"/>
      <c r="AJ26" s="28"/>
      <c r="AK26" s="28"/>
    </row>
    <row r="27" spans="1:37" ht="6.75" customHeight="1" outlineLevel="1">
      <c r="A27" s="54"/>
      <c r="B27" s="54"/>
      <c r="C27" s="54"/>
      <c r="D27" s="54"/>
      <c r="E27" s="54"/>
      <c r="F27" s="54"/>
      <c r="G27" s="54"/>
      <c r="H27" s="54"/>
      <c r="I27" s="54"/>
      <c r="J27" s="54"/>
      <c r="AF27" s="8"/>
    </row>
    <row r="28" spans="1:37">
      <c r="A28" s="81" t="s">
        <v>240</v>
      </c>
      <c r="B28" s="54"/>
      <c r="C28" s="54"/>
      <c r="D28" s="54"/>
      <c r="E28" s="54"/>
      <c r="F28" s="54"/>
      <c r="G28" s="54"/>
      <c r="H28" s="54"/>
      <c r="I28" s="54"/>
      <c r="J28" s="54"/>
    </row>
    <row r="29" spans="1:37" ht="14.25" thickBot="1">
      <c r="A29" s="37" t="s">
        <v>48</v>
      </c>
      <c r="B29" s="154" t="s">
        <v>193</v>
      </c>
      <c r="C29" s="155"/>
      <c r="D29" s="155"/>
      <c r="E29" s="155"/>
      <c r="F29" s="155"/>
      <c r="G29" s="155"/>
      <c r="H29" s="155"/>
      <c r="I29" s="155"/>
      <c r="J29" s="155"/>
      <c r="K29" s="155"/>
      <c r="L29" s="155"/>
      <c r="M29" s="155"/>
      <c r="N29" s="155"/>
      <c r="O29" s="155"/>
      <c r="P29" s="155"/>
      <c r="Q29" s="155"/>
      <c r="R29" s="155"/>
      <c r="S29" s="155"/>
      <c r="T29" s="155"/>
      <c r="U29" s="155"/>
      <c r="V29" s="155"/>
      <c r="W29" s="155"/>
      <c r="X29" s="155"/>
      <c r="Y29" s="155"/>
      <c r="Z29" s="155"/>
      <c r="AA29" s="155"/>
      <c r="AB29" s="155"/>
      <c r="AC29" s="155"/>
      <c r="AD29" s="155"/>
      <c r="AE29" s="156"/>
    </row>
    <row r="30" spans="1:37" ht="23.1" customHeight="1" thickTop="1" thickBot="1">
      <c r="A30" s="157" t="s">
        <v>103</v>
      </c>
      <c r="B30" s="115" t="s">
        <v>217</v>
      </c>
      <c r="C30" s="116"/>
      <c r="D30" s="115" t="s">
        <v>219</v>
      </c>
      <c r="E30" s="117"/>
      <c r="F30" s="117"/>
      <c r="G30" s="199" t="s">
        <v>21</v>
      </c>
      <c r="H30" s="199"/>
      <c r="I30" s="199"/>
      <c r="J30" s="199"/>
      <c r="K30" s="199"/>
      <c r="L30" s="199"/>
      <c r="M30" s="199"/>
      <c r="N30" s="199"/>
      <c r="O30" s="199"/>
      <c r="P30" s="199"/>
      <c r="Q30" s="199"/>
      <c r="R30" s="199"/>
      <c r="S30" s="199"/>
      <c r="T30" s="199"/>
      <c r="U30" s="119" t="s">
        <v>222</v>
      </c>
      <c r="V30" s="120"/>
      <c r="W30" s="200" t="s">
        <v>18</v>
      </c>
      <c r="X30" s="200"/>
      <c r="Y30" s="201"/>
      <c r="Z30" s="159" t="s">
        <v>171</v>
      </c>
      <c r="AA30" s="117"/>
      <c r="AB30" s="117"/>
      <c r="AC30" s="202" t="s">
        <v>22</v>
      </c>
      <c r="AD30" s="202"/>
      <c r="AE30" s="203"/>
      <c r="AF30" s="22"/>
    </row>
    <row r="31" spans="1:37" ht="14.25" thickTop="1">
      <c r="A31" s="158"/>
      <c r="B31" s="88" t="s">
        <v>218</v>
      </c>
      <c r="C31" s="89"/>
      <c r="D31" s="90" t="s">
        <v>220</v>
      </c>
      <c r="E31" s="139"/>
      <c r="F31" s="139"/>
      <c r="G31" s="204" t="s">
        <v>199</v>
      </c>
      <c r="H31" s="204"/>
      <c r="I31" s="204"/>
      <c r="J31" s="204"/>
      <c r="K31" s="204"/>
      <c r="L31" s="204"/>
      <c r="M31" s="204"/>
      <c r="N31" s="204"/>
      <c r="O31" s="204"/>
      <c r="P31" s="204"/>
      <c r="Q31" s="204"/>
      <c r="R31" s="204"/>
      <c r="S31" s="204"/>
      <c r="T31" s="204"/>
      <c r="U31" s="204"/>
      <c r="V31" s="205"/>
      <c r="W31" s="96" t="s">
        <v>221</v>
      </c>
      <c r="X31" s="93"/>
      <c r="Y31" s="93"/>
      <c r="Z31" s="93"/>
      <c r="AA31" s="110" t="str">
        <f>VLOOKUP(G31,'drop down list'!$F:$J,3,FALSE)&amp;" - "&amp;VLOOKUP(G31,'drop down list'!$F:$J,4,FALSE)&amp;" - "&amp;VLOOKUP(G31,'drop down list'!$F:$J,5,FALSE)</f>
        <v>40 - 30 - 51</v>
      </c>
      <c r="AB31" s="110"/>
      <c r="AC31" s="110"/>
      <c r="AD31" s="110"/>
      <c r="AE31" s="111"/>
    </row>
    <row r="32" spans="1:37" ht="13.5" customHeight="1">
      <c r="A32" s="158"/>
      <c r="B32" s="90"/>
      <c r="C32" s="91"/>
      <c r="D32" s="97" t="s">
        <v>219</v>
      </c>
      <c r="E32" s="98"/>
      <c r="F32" s="98"/>
      <c r="G32" s="112" t="str">
        <f>VLOOKUP(G31,'drop down list'!$F$1:$G$13,2,FALSE)</f>
        <v>ACCREDITED COURSE TAKEN ABROAD (MAJOR SUBJECTS)</v>
      </c>
      <c r="H32" s="112"/>
      <c r="I32" s="112"/>
      <c r="J32" s="112"/>
      <c r="K32" s="112"/>
      <c r="L32" s="112"/>
      <c r="M32" s="112"/>
      <c r="N32" s="112"/>
      <c r="O32" s="112"/>
      <c r="P32" s="112"/>
      <c r="Q32" s="112"/>
      <c r="R32" s="112"/>
      <c r="S32" s="112"/>
      <c r="T32" s="112"/>
      <c r="U32" s="112"/>
      <c r="V32" s="113"/>
      <c r="W32" s="114" t="s">
        <v>176</v>
      </c>
      <c r="X32" s="114"/>
      <c r="Y32" s="114"/>
      <c r="Z32" s="114"/>
      <c r="AA32" s="206" t="s">
        <v>7</v>
      </c>
      <c r="AB32" s="206"/>
      <c r="AC32" s="206"/>
      <c r="AD32" s="206"/>
      <c r="AE32" s="207"/>
      <c r="AF32" s="24"/>
    </row>
    <row r="33" spans="1:32" s="60" customFormat="1" ht="3" customHeight="1">
      <c r="A33" s="105"/>
      <c r="B33" s="106"/>
      <c r="C33" s="106"/>
      <c r="D33" s="106"/>
      <c r="E33" s="106"/>
      <c r="F33" s="106"/>
      <c r="G33" s="106"/>
      <c r="H33" s="106"/>
      <c r="I33" s="106"/>
      <c r="J33" s="106"/>
      <c r="K33" s="106"/>
      <c r="L33" s="106"/>
      <c r="M33" s="106"/>
      <c r="N33" s="106"/>
      <c r="O33" s="106"/>
      <c r="P33" s="106"/>
      <c r="Q33" s="106"/>
      <c r="R33" s="106"/>
      <c r="S33" s="106"/>
      <c r="T33" s="106"/>
      <c r="U33" s="106"/>
      <c r="V33" s="106"/>
      <c r="W33" s="106"/>
      <c r="X33" s="106"/>
      <c r="Y33" s="106"/>
      <c r="Z33" s="106"/>
      <c r="AA33" s="106"/>
      <c r="AB33" s="106"/>
      <c r="AC33" s="106"/>
      <c r="AD33" s="106"/>
      <c r="AE33" s="107"/>
      <c r="AF33" s="58"/>
    </row>
    <row r="34" spans="1:32" ht="23.1" customHeight="1" thickBot="1">
      <c r="A34" s="175" t="s">
        <v>105</v>
      </c>
      <c r="B34" s="130" t="s">
        <v>217</v>
      </c>
      <c r="C34" s="131"/>
      <c r="D34" s="130" t="s">
        <v>219</v>
      </c>
      <c r="E34" s="132"/>
      <c r="F34" s="132"/>
      <c r="G34" s="188" t="s">
        <v>23</v>
      </c>
      <c r="H34" s="188"/>
      <c r="I34" s="188"/>
      <c r="J34" s="188"/>
      <c r="K34" s="188"/>
      <c r="L34" s="188"/>
      <c r="M34" s="188"/>
      <c r="N34" s="188"/>
      <c r="O34" s="188"/>
      <c r="P34" s="188"/>
      <c r="Q34" s="188"/>
      <c r="R34" s="188"/>
      <c r="S34" s="188"/>
      <c r="T34" s="188"/>
      <c r="U34" s="134" t="s">
        <v>222</v>
      </c>
      <c r="V34" s="135"/>
      <c r="W34" s="189" t="s">
        <v>231</v>
      </c>
      <c r="X34" s="189"/>
      <c r="Y34" s="190"/>
      <c r="Z34" s="138" t="s">
        <v>171</v>
      </c>
      <c r="AA34" s="132"/>
      <c r="AB34" s="132"/>
      <c r="AC34" s="191" t="s">
        <v>20</v>
      </c>
      <c r="AD34" s="191"/>
      <c r="AE34" s="192"/>
    </row>
    <row r="35" spans="1:32" ht="14.25" thickTop="1">
      <c r="A35" s="158"/>
      <c r="B35" s="88" t="s">
        <v>218</v>
      </c>
      <c r="C35" s="89"/>
      <c r="D35" s="90" t="s">
        <v>220</v>
      </c>
      <c r="E35" s="139"/>
      <c r="F35" s="139"/>
      <c r="G35" s="204" t="s">
        <v>199</v>
      </c>
      <c r="H35" s="204"/>
      <c r="I35" s="204"/>
      <c r="J35" s="204"/>
      <c r="K35" s="204"/>
      <c r="L35" s="204"/>
      <c r="M35" s="204"/>
      <c r="N35" s="204"/>
      <c r="O35" s="204"/>
      <c r="P35" s="204"/>
      <c r="Q35" s="204"/>
      <c r="R35" s="204"/>
      <c r="S35" s="204"/>
      <c r="T35" s="204"/>
      <c r="U35" s="204"/>
      <c r="V35" s="205"/>
      <c r="W35" s="96" t="s">
        <v>221</v>
      </c>
      <c r="X35" s="93"/>
      <c r="Y35" s="93"/>
      <c r="Z35" s="93"/>
      <c r="AA35" s="110" t="str">
        <f>VLOOKUP(G35,'drop down list'!$F:$J,3,FALSE)&amp;" - "&amp;VLOOKUP(G35,'drop down list'!$F:$J,4,FALSE)&amp;" - "&amp;VLOOKUP(G35,'drop down list'!$F:$J,5,FALSE)</f>
        <v>40 - 30 - 51</v>
      </c>
      <c r="AB35" s="110"/>
      <c r="AC35" s="110"/>
      <c r="AD35" s="110"/>
      <c r="AE35" s="111"/>
    </row>
    <row r="36" spans="1:32" ht="14.25" customHeight="1">
      <c r="A36" s="176"/>
      <c r="B36" s="88"/>
      <c r="C36" s="89"/>
      <c r="D36" s="140" t="s">
        <v>219</v>
      </c>
      <c r="E36" s="129"/>
      <c r="F36" s="129"/>
      <c r="G36" s="127" t="str">
        <f>VLOOKUP(G35,'drop down list'!$F$1:$G$13,2,FALSE)</f>
        <v>ACCREDITED COURSE TAKEN ABROAD (MAJOR SUBJECTS)</v>
      </c>
      <c r="H36" s="127"/>
      <c r="I36" s="127"/>
      <c r="J36" s="127"/>
      <c r="K36" s="127"/>
      <c r="L36" s="127"/>
      <c r="M36" s="127"/>
      <c r="N36" s="127"/>
      <c r="O36" s="127"/>
      <c r="P36" s="127"/>
      <c r="Q36" s="127"/>
      <c r="R36" s="127"/>
      <c r="S36" s="127"/>
      <c r="T36" s="127"/>
      <c r="U36" s="127"/>
      <c r="V36" s="128"/>
      <c r="W36" s="150" t="s">
        <v>176</v>
      </c>
      <c r="X36" s="150"/>
      <c r="Y36" s="150"/>
      <c r="Z36" s="150"/>
      <c r="AA36" s="193" t="s">
        <v>7</v>
      </c>
      <c r="AB36" s="193"/>
      <c r="AC36" s="193"/>
      <c r="AD36" s="193"/>
      <c r="AE36" s="194"/>
    </row>
    <row r="37" spans="1:32" s="60" customFormat="1" ht="3" customHeight="1">
      <c r="A37" s="105"/>
      <c r="B37" s="106"/>
      <c r="C37" s="106"/>
      <c r="D37" s="106"/>
      <c r="E37" s="106"/>
      <c r="F37" s="106"/>
      <c r="G37" s="106"/>
      <c r="H37" s="106"/>
      <c r="I37" s="106"/>
      <c r="J37" s="106"/>
      <c r="K37" s="106"/>
      <c r="L37" s="106"/>
      <c r="M37" s="106"/>
      <c r="N37" s="106"/>
      <c r="O37" s="106"/>
      <c r="P37" s="106"/>
      <c r="Q37" s="106"/>
      <c r="R37" s="106"/>
      <c r="S37" s="106"/>
      <c r="T37" s="106"/>
      <c r="U37" s="106"/>
      <c r="V37" s="106"/>
      <c r="W37" s="106"/>
      <c r="X37" s="106"/>
      <c r="Y37" s="106"/>
      <c r="Z37" s="106"/>
      <c r="AA37" s="106"/>
      <c r="AB37" s="106"/>
      <c r="AC37" s="106"/>
      <c r="AD37" s="106"/>
      <c r="AE37" s="107"/>
      <c r="AF37" s="58"/>
    </row>
    <row r="38" spans="1:32" ht="23.1" customHeight="1" thickBot="1">
      <c r="A38" s="171" t="s">
        <v>107</v>
      </c>
      <c r="B38" s="130" t="s">
        <v>217</v>
      </c>
      <c r="C38" s="131"/>
      <c r="D38" s="130" t="s">
        <v>219</v>
      </c>
      <c r="E38" s="132"/>
      <c r="F38" s="132"/>
      <c r="G38" s="188" t="s">
        <v>24</v>
      </c>
      <c r="H38" s="188"/>
      <c r="I38" s="188"/>
      <c r="J38" s="188"/>
      <c r="K38" s="188"/>
      <c r="L38" s="188"/>
      <c r="M38" s="188"/>
      <c r="N38" s="188"/>
      <c r="O38" s="188"/>
      <c r="P38" s="188"/>
      <c r="Q38" s="188"/>
      <c r="R38" s="188"/>
      <c r="S38" s="188"/>
      <c r="T38" s="188"/>
      <c r="U38" s="134" t="s">
        <v>222</v>
      </c>
      <c r="V38" s="135"/>
      <c r="W38" s="189" t="s">
        <v>19</v>
      </c>
      <c r="X38" s="189"/>
      <c r="Y38" s="190"/>
      <c r="Z38" s="138" t="s">
        <v>171</v>
      </c>
      <c r="AA38" s="132"/>
      <c r="AB38" s="132"/>
      <c r="AC38" s="191" t="s">
        <v>8</v>
      </c>
      <c r="AD38" s="191"/>
      <c r="AE38" s="192"/>
    </row>
    <row r="39" spans="1:32" ht="14.25" thickTop="1">
      <c r="A39" s="172"/>
      <c r="B39" s="88" t="s">
        <v>218</v>
      </c>
      <c r="C39" s="89"/>
      <c r="D39" s="90" t="s">
        <v>220</v>
      </c>
      <c r="E39" s="139"/>
      <c r="F39" s="139"/>
      <c r="G39" s="204" t="s">
        <v>200</v>
      </c>
      <c r="H39" s="204"/>
      <c r="I39" s="204"/>
      <c r="J39" s="204"/>
      <c r="K39" s="204"/>
      <c r="L39" s="204"/>
      <c r="M39" s="204"/>
      <c r="N39" s="204"/>
      <c r="O39" s="204"/>
      <c r="P39" s="204"/>
      <c r="Q39" s="204"/>
      <c r="R39" s="204"/>
      <c r="S39" s="204"/>
      <c r="T39" s="204"/>
      <c r="U39" s="204"/>
      <c r="V39" s="205"/>
      <c r="W39" s="96" t="s">
        <v>221</v>
      </c>
      <c r="X39" s="93"/>
      <c r="Y39" s="93"/>
      <c r="Z39" s="93"/>
      <c r="AA39" s="110" t="str">
        <f>VLOOKUP(G39,'drop down list'!$F:$J,3,FALSE)&amp;" - "&amp;VLOOKUP(G39,'drop down list'!$F:$J,4,FALSE)&amp;" - "&amp;VLOOKUP(G39,'drop down list'!$F:$J,5,FALSE)</f>
        <v>40 - 39 - 51</v>
      </c>
      <c r="AB39" s="110"/>
      <c r="AC39" s="110"/>
      <c r="AD39" s="110"/>
      <c r="AE39" s="111"/>
    </row>
    <row r="40" spans="1:32" ht="14.25" customHeight="1">
      <c r="A40" s="173"/>
      <c r="B40" s="88"/>
      <c r="C40" s="89"/>
      <c r="D40" s="140" t="s">
        <v>219</v>
      </c>
      <c r="E40" s="129"/>
      <c r="F40" s="129"/>
      <c r="G40" s="127" t="str">
        <f>VLOOKUP(G39,'drop down list'!$F$1:$G$13,2,FALSE)</f>
        <v>ACCREDITED COURSE TAKEN ABROAD (MAJOR SUBJECTS)</v>
      </c>
      <c r="H40" s="127"/>
      <c r="I40" s="127"/>
      <c r="J40" s="127"/>
      <c r="K40" s="127"/>
      <c r="L40" s="127"/>
      <c r="M40" s="127"/>
      <c r="N40" s="127"/>
      <c r="O40" s="127"/>
      <c r="P40" s="127"/>
      <c r="Q40" s="127"/>
      <c r="R40" s="127"/>
      <c r="S40" s="127"/>
      <c r="T40" s="127"/>
      <c r="U40" s="127"/>
      <c r="V40" s="128"/>
      <c r="W40" s="150" t="s">
        <v>176</v>
      </c>
      <c r="X40" s="150"/>
      <c r="Y40" s="150"/>
      <c r="Z40" s="150"/>
      <c r="AA40" s="193" t="s">
        <v>9</v>
      </c>
      <c r="AB40" s="193"/>
      <c r="AC40" s="193"/>
      <c r="AD40" s="193"/>
      <c r="AE40" s="194"/>
    </row>
    <row r="41" spans="1:32" s="60" customFormat="1" ht="3" customHeight="1">
      <c r="A41" s="105"/>
      <c r="B41" s="106"/>
      <c r="C41" s="106"/>
      <c r="D41" s="106"/>
      <c r="E41" s="106"/>
      <c r="F41" s="106"/>
      <c r="G41" s="106"/>
      <c r="H41" s="106"/>
      <c r="I41" s="106"/>
      <c r="J41" s="106"/>
      <c r="K41" s="106"/>
      <c r="L41" s="106"/>
      <c r="M41" s="106"/>
      <c r="N41" s="106"/>
      <c r="O41" s="106"/>
      <c r="P41" s="106"/>
      <c r="Q41" s="106"/>
      <c r="R41" s="106"/>
      <c r="S41" s="106"/>
      <c r="T41" s="106"/>
      <c r="U41" s="106"/>
      <c r="V41" s="106"/>
      <c r="W41" s="106"/>
      <c r="X41" s="106"/>
      <c r="Y41" s="106"/>
      <c r="Z41" s="106"/>
      <c r="AA41" s="106"/>
      <c r="AB41" s="106"/>
      <c r="AC41" s="106"/>
      <c r="AD41" s="106"/>
      <c r="AE41" s="107"/>
      <c r="AF41" s="58"/>
    </row>
    <row r="42" spans="1:32" ht="23.1" customHeight="1" thickBot="1">
      <c r="A42" s="171" t="s">
        <v>109</v>
      </c>
      <c r="B42" s="130" t="s">
        <v>217</v>
      </c>
      <c r="C42" s="131"/>
      <c r="D42" s="130" t="s">
        <v>219</v>
      </c>
      <c r="E42" s="132"/>
      <c r="F42" s="132"/>
      <c r="G42" s="188" t="s">
        <v>25</v>
      </c>
      <c r="H42" s="188"/>
      <c r="I42" s="188"/>
      <c r="J42" s="188"/>
      <c r="K42" s="188"/>
      <c r="L42" s="188"/>
      <c r="M42" s="188"/>
      <c r="N42" s="188"/>
      <c r="O42" s="188"/>
      <c r="P42" s="188"/>
      <c r="Q42" s="188"/>
      <c r="R42" s="188"/>
      <c r="S42" s="188"/>
      <c r="T42" s="188"/>
      <c r="U42" s="134" t="s">
        <v>222</v>
      </c>
      <c r="V42" s="135"/>
      <c r="W42" s="189" t="s">
        <v>26</v>
      </c>
      <c r="X42" s="189"/>
      <c r="Y42" s="190"/>
      <c r="Z42" s="138" t="s">
        <v>171</v>
      </c>
      <c r="AA42" s="132"/>
      <c r="AB42" s="132"/>
      <c r="AC42" s="191" t="s">
        <v>236</v>
      </c>
      <c r="AD42" s="191"/>
      <c r="AE42" s="192"/>
    </row>
    <row r="43" spans="1:32" ht="14.25" thickTop="1">
      <c r="A43" s="172"/>
      <c r="B43" s="88" t="s">
        <v>218</v>
      </c>
      <c r="C43" s="89"/>
      <c r="D43" s="90" t="s">
        <v>220</v>
      </c>
      <c r="E43" s="139"/>
      <c r="F43" s="139"/>
      <c r="G43" s="204" t="s">
        <v>201</v>
      </c>
      <c r="H43" s="204"/>
      <c r="I43" s="204"/>
      <c r="J43" s="204"/>
      <c r="K43" s="204"/>
      <c r="L43" s="204"/>
      <c r="M43" s="204"/>
      <c r="N43" s="204"/>
      <c r="O43" s="204"/>
      <c r="P43" s="204"/>
      <c r="Q43" s="204"/>
      <c r="R43" s="204"/>
      <c r="S43" s="204"/>
      <c r="T43" s="204"/>
      <c r="U43" s="204"/>
      <c r="V43" s="205"/>
      <c r="W43" s="96" t="s">
        <v>221</v>
      </c>
      <c r="X43" s="93"/>
      <c r="Y43" s="93"/>
      <c r="Z43" s="93"/>
      <c r="AA43" s="110" t="str">
        <f>VLOOKUP(G43,'drop down list'!$F:$J,3,FALSE)&amp;" - "&amp;VLOOKUP(G43,'drop down list'!$F:$J,4,FALSE)&amp;" - "&amp;VLOOKUP(G43,'drop down list'!$F:$J,5,FALSE)</f>
        <v>50 - 32 - 51</v>
      </c>
      <c r="AB43" s="110"/>
      <c r="AC43" s="110"/>
      <c r="AD43" s="110"/>
      <c r="AE43" s="111"/>
    </row>
    <row r="44" spans="1:32" ht="14.25" customHeight="1">
      <c r="A44" s="173"/>
      <c r="B44" s="88"/>
      <c r="C44" s="89"/>
      <c r="D44" s="140" t="s">
        <v>219</v>
      </c>
      <c r="E44" s="129"/>
      <c r="F44" s="129"/>
      <c r="G44" s="127" t="str">
        <f>VLOOKUP(G43,'drop down list'!$F$1:$G$13,2,FALSE)</f>
        <v>ACCREDITED COURSE TAKEN ABROAD (ELECTIVE COURSES)</v>
      </c>
      <c r="H44" s="127"/>
      <c r="I44" s="127"/>
      <c r="J44" s="127"/>
      <c r="K44" s="127"/>
      <c r="L44" s="127"/>
      <c r="M44" s="127"/>
      <c r="N44" s="127"/>
      <c r="O44" s="127"/>
      <c r="P44" s="127"/>
      <c r="Q44" s="127"/>
      <c r="R44" s="127"/>
      <c r="S44" s="127"/>
      <c r="T44" s="127"/>
      <c r="U44" s="127"/>
      <c r="V44" s="128"/>
      <c r="W44" s="150" t="s">
        <v>176</v>
      </c>
      <c r="X44" s="150"/>
      <c r="Y44" s="150"/>
      <c r="Z44" s="150"/>
      <c r="AA44" s="193" t="s">
        <v>1</v>
      </c>
      <c r="AB44" s="193"/>
      <c r="AC44" s="193"/>
      <c r="AD44" s="193"/>
      <c r="AE44" s="194"/>
    </row>
    <row r="45" spans="1:32" s="60" customFormat="1" ht="3" customHeight="1">
      <c r="A45" s="105"/>
      <c r="B45" s="106"/>
      <c r="C45" s="106"/>
      <c r="D45" s="106"/>
      <c r="E45" s="106"/>
      <c r="F45" s="106"/>
      <c r="G45" s="106"/>
      <c r="H45" s="106"/>
      <c r="I45" s="106"/>
      <c r="J45" s="106"/>
      <c r="K45" s="106"/>
      <c r="L45" s="106"/>
      <c r="M45" s="106"/>
      <c r="N45" s="106"/>
      <c r="O45" s="106"/>
      <c r="P45" s="106"/>
      <c r="Q45" s="106"/>
      <c r="R45" s="106"/>
      <c r="S45" s="106"/>
      <c r="T45" s="106"/>
      <c r="U45" s="106"/>
      <c r="V45" s="106"/>
      <c r="W45" s="106"/>
      <c r="X45" s="106"/>
      <c r="Y45" s="106"/>
      <c r="Z45" s="106"/>
      <c r="AA45" s="106"/>
      <c r="AB45" s="106"/>
      <c r="AC45" s="106"/>
      <c r="AD45" s="106"/>
      <c r="AE45" s="107"/>
      <c r="AF45" s="58"/>
    </row>
    <row r="46" spans="1:32" ht="23.1" customHeight="1" thickBot="1">
      <c r="A46" s="171" t="s">
        <v>111</v>
      </c>
      <c r="B46" s="130" t="s">
        <v>217</v>
      </c>
      <c r="C46" s="131"/>
      <c r="D46" s="130" t="s">
        <v>219</v>
      </c>
      <c r="E46" s="132"/>
      <c r="F46" s="132"/>
      <c r="G46" s="133"/>
      <c r="H46" s="133"/>
      <c r="I46" s="133"/>
      <c r="J46" s="133"/>
      <c r="K46" s="133"/>
      <c r="L46" s="133"/>
      <c r="M46" s="133"/>
      <c r="N46" s="133"/>
      <c r="O46" s="133"/>
      <c r="P46" s="133"/>
      <c r="Q46" s="133"/>
      <c r="R46" s="133"/>
      <c r="S46" s="133"/>
      <c r="T46" s="133"/>
      <c r="U46" s="134" t="s">
        <v>222</v>
      </c>
      <c r="V46" s="135"/>
      <c r="W46" s="108"/>
      <c r="X46" s="108"/>
      <c r="Y46" s="174"/>
      <c r="Z46" s="138" t="s">
        <v>171</v>
      </c>
      <c r="AA46" s="132"/>
      <c r="AB46" s="132"/>
      <c r="AC46" s="108"/>
      <c r="AD46" s="108"/>
      <c r="AE46" s="109"/>
    </row>
    <row r="47" spans="1:32" ht="14.25" thickTop="1">
      <c r="A47" s="172"/>
      <c r="B47" s="88" t="s">
        <v>218</v>
      </c>
      <c r="C47" s="89"/>
      <c r="D47" s="90" t="s">
        <v>220</v>
      </c>
      <c r="E47" s="139"/>
      <c r="F47" s="139"/>
      <c r="G47" s="125" t="s">
        <v>161</v>
      </c>
      <c r="H47" s="125"/>
      <c r="I47" s="125"/>
      <c r="J47" s="125"/>
      <c r="K47" s="125"/>
      <c r="L47" s="125"/>
      <c r="M47" s="125"/>
      <c r="N47" s="125"/>
      <c r="O47" s="125"/>
      <c r="P47" s="125"/>
      <c r="Q47" s="125"/>
      <c r="R47" s="125"/>
      <c r="S47" s="125"/>
      <c r="T47" s="125"/>
      <c r="U47" s="125"/>
      <c r="V47" s="126"/>
      <c r="W47" s="139" t="s">
        <v>221</v>
      </c>
      <c r="X47" s="139"/>
      <c r="Y47" s="139"/>
      <c r="Z47" s="139"/>
      <c r="AA47" s="110" t="str">
        <f>VLOOKUP(G47,'drop down list'!$F:$J,3,FALSE)&amp;" - "&amp;VLOOKUP(G47,'drop down list'!$F:$J,4,FALSE)&amp;" - "&amp;VLOOKUP(G47,'drop down list'!$F:$J,5,FALSE)</f>
        <v xml:space="preserve"> -  - </v>
      </c>
      <c r="AB47" s="110"/>
      <c r="AC47" s="110"/>
      <c r="AD47" s="110"/>
      <c r="AE47" s="111"/>
    </row>
    <row r="48" spans="1:32" ht="14.25" customHeight="1">
      <c r="A48" s="173"/>
      <c r="B48" s="88"/>
      <c r="C48" s="89"/>
      <c r="D48" s="140" t="s">
        <v>219</v>
      </c>
      <c r="E48" s="129"/>
      <c r="F48" s="129"/>
      <c r="G48" s="127" t="str">
        <f>VLOOKUP(G47,'drop down list'!$F$1:$G$13,2,FALSE)</f>
        <v>（Automatically entered）</v>
      </c>
      <c r="H48" s="127"/>
      <c r="I48" s="127"/>
      <c r="J48" s="127"/>
      <c r="K48" s="127"/>
      <c r="L48" s="127"/>
      <c r="M48" s="127"/>
      <c r="N48" s="127"/>
      <c r="O48" s="127"/>
      <c r="P48" s="127"/>
      <c r="Q48" s="127"/>
      <c r="R48" s="127"/>
      <c r="S48" s="127"/>
      <c r="T48" s="127"/>
      <c r="U48" s="127"/>
      <c r="V48" s="128"/>
      <c r="W48" s="150" t="s">
        <v>176</v>
      </c>
      <c r="X48" s="150"/>
      <c r="Y48" s="150"/>
      <c r="Z48" s="150"/>
      <c r="AA48" s="123"/>
      <c r="AB48" s="123"/>
      <c r="AC48" s="123"/>
      <c r="AD48" s="123"/>
      <c r="AE48" s="124"/>
    </row>
    <row r="49" spans="1:32" s="60" customFormat="1" ht="3" customHeight="1">
      <c r="A49" s="105"/>
      <c r="B49" s="106"/>
      <c r="C49" s="106"/>
      <c r="D49" s="106"/>
      <c r="E49" s="106"/>
      <c r="F49" s="106"/>
      <c r="G49" s="106"/>
      <c r="H49" s="106"/>
      <c r="I49" s="106"/>
      <c r="J49" s="106"/>
      <c r="K49" s="106"/>
      <c r="L49" s="106"/>
      <c r="M49" s="106"/>
      <c r="N49" s="106"/>
      <c r="O49" s="106"/>
      <c r="P49" s="106"/>
      <c r="Q49" s="106"/>
      <c r="R49" s="106"/>
      <c r="S49" s="106"/>
      <c r="T49" s="106"/>
      <c r="U49" s="106"/>
      <c r="V49" s="106"/>
      <c r="W49" s="106"/>
      <c r="X49" s="106"/>
      <c r="Y49" s="106"/>
      <c r="Z49" s="106"/>
      <c r="AA49" s="106"/>
      <c r="AB49" s="106"/>
      <c r="AC49" s="106"/>
      <c r="AD49" s="106"/>
      <c r="AE49" s="107"/>
      <c r="AF49" s="58"/>
    </row>
    <row r="50" spans="1:32" ht="23.1" customHeight="1" thickBot="1">
      <c r="A50" s="171" t="s">
        <v>113</v>
      </c>
      <c r="B50" s="130" t="s">
        <v>217</v>
      </c>
      <c r="C50" s="131"/>
      <c r="D50" s="130" t="s">
        <v>219</v>
      </c>
      <c r="E50" s="132"/>
      <c r="F50" s="132"/>
      <c r="G50" s="133"/>
      <c r="H50" s="133"/>
      <c r="I50" s="133"/>
      <c r="J50" s="133"/>
      <c r="K50" s="133"/>
      <c r="L50" s="133"/>
      <c r="M50" s="133"/>
      <c r="N50" s="133"/>
      <c r="O50" s="133"/>
      <c r="P50" s="133"/>
      <c r="Q50" s="133"/>
      <c r="R50" s="133"/>
      <c r="S50" s="133"/>
      <c r="T50" s="133"/>
      <c r="U50" s="134" t="s">
        <v>222</v>
      </c>
      <c r="V50" s="135"/>
      <c r="W50" s="136"/>
      <c r="X50" s="136"/>
      <c r="Y50" s="137"/>
      <c r="Z50" s="138" t="s">
        <v>171</v>
      </c>
      <c r="AA50" s="132"/>
      <c r="AB50" s="132"/>
      <c r="AC50" s="108"/>
      <c r="AD50" s="108"/>
      <c r="AE50" s="109"/>
    </row>
    <row r="51" spans="1:32" ht="14.25" thickTop="1">
      <c r="A51" s="172"/>
      <c r="B51" s="88" t="s">
        <v>218</v>
      </c>
      <c r="C51" s="89"/>
      <c r="D51" s="90" t="s">
        <v>220</v>
      </c>
      <c r="E51" s="139"/>
      <c r="F51" s="139"/>
      <c r="G51" s="125" t="s">
        <v>161</v>
      </c>
      <c r="H51" s="125"/>
      <c r="I51" s="125"/>
      <c r="J51" s="125"/>
      <c r="K51" s="125"/>
      <c r="L51" s="125"/>
      <c r="M51" s="125"/>
      <c r="N51" s="125"/>
      <c r="O51" s="125"/>
      <c r="P51" s="125"/>
      <c r="Q51" s="125"/>
      <c r="R51" s="125"/>
      <c r="S51" s="125"/>
      <c r="T51" s="125"/>
      <c r="U51" s="125"/>
      <c r="V51" s="126"/>
      <c r="W51" s="96" t="s">
        <v>221</v>
      </c>
      <c r="X51" s="93"/>
      <c r="Y51" s="93"/>
      <c r="Z51" s="93"/>
      <c r="AA51" s="110" t="str">
        <f>VLOOKUP(G51,'drop down list'!$F:$J,3,FALSE)&amp;" - "&amp;VLOOKUP(G51,'drop down list'!$F:$J,4,FALSE)&amp;" - "&amp;VLOOKUP(G51,'drop down list'!$F:$J,5,FALSE)</f>
        <v xml:space="preserve"> -  - </v>
      </c>
      <c r="AB51" s="110"/>
      <c r="AC51" s="110"/>
      <c r="AD51" s="110"/>
      <c r="AE51" s="111"/>
    </row>
    <row r="52" spans="1:32" ht="14.25" customHeight="1">
      <c r="A52" s="173"/>
      <c r="B52" s="88"/>
      <c r="C52" s="89"/>
      <c r="D52" s="140" t="s">
        <v>219</v>
      </c>
      <c r="E52" s="129"/>
      <c r="F52" s="129"/>
      <c r="G52" s="127" t="str">
        <f>VLOOKUP(G51,'drop down list'!$F$1:$G$13,2,FALSE)</f>
        <v>（Automatically entered）</v>
      </c>
      <c r="H52" s="127"/>
      <c r="I52" s="127"/>
      <c r="J52" s="127"/>
      <c r="K52" s="127"/>
      <c r="L52" s="127"/>
      <c r="M52" s="127"/>
      <c r="N52" s="127"/>
      <c r="O52" s="127"/>
      <c r="P52" s="127"/>
      <c r="Q52" s="127"/>
      <c r="R52" s="127"/>
      <c r="S52" s="127"/>
      <c r="T52" s="127"/>
      <c r="U52" s="127"/>
      <c r="V52" s="128"/>
      <c r="W52" s="150" t="s">
        <v>176</v>
      </c>
      <c r="X52" s="150"/>
      <c r="Y52" s="150"/>
      <c r="Z52" s="150"/>
      <c r="AA52" s="123"/>
      <c r="AB52" s="123"/>
      <c r="AC52" s="123"/>
      <c r="AD52" s="123"/>
      <c r="AE52" s="124"/>
    </row>
    <row r="53" spans="1:32" s="60" customFormat="1" ht="3" customHeight="1">
      <c r="A53" s="105"/>
      <c r="B53" s="106"/>
      <c r="C53" s="106"/>
      <c r="D53" s="106"/>
      <c r="E53" s="106"/>
      <c r="F53" s="106"/>
      <c r="G53" s="106"/>
      <c r="H53" s="106"/>
      <c r="I53" s="106"/>
      <c r="J53" s="106"/>
      <c r="K53" s="106"/>
      <c r="L53" s="106"/>
      <c r="M53" s="106"/>
      <c r="N53" s="106"/>
      <c r="O53" s="106"/>
      <c r="P53" s="106"/>
      <c r="Q53" s="106"/>
      <c r="R53" s="106"/>
      <c r="S53" s="106"/>
      <c r="T53" s="106"/>
      <c r="U53" s="106"/>
      <c r="V53" s="106"/>
      <c r="W53" s="106"/>
      <c r="X53" s="106"/>
      <c r="Y53" s="106"/>
      <c r="Z53" s="106"/>
      <c r="AA53" s="106"/>
      <c r="AB53" s="106"/>
      <c r="AC53" s="106"/>
      <c r="AD53" s="106"/>
      <c r="AE53" s="107"/>
      <c r="AF53" s="58"/>
    </row>
    <row r="54" spans="1:32" ht="23.1" customHeight="1" thickBot="1">
      <c r="A54" s="171" t="s">
        <v>115</v>
      </c>
      <c r="B54" s="130" t="s">
        <v>217</v>
      </c>
      <c r="C54" s="131"/>
      <c r="D54" s="130" t="s">
        <v>219</v>
      </c>
      <c r="E54" s="132"/>
      <c r="F54" s="132"/>
      <c r="G54" s="133"/>
      <c r="H54" s="133"/>
      <c r="I54" s="133"/>
      <c r="J54" s="133"/>
      <c r="K54" s="133"/>
      <c r="L54" s="133"/>
      <c r="M54" s="133"/>
      <c r="N54" s="133"/>
      <c r="O54" s="133"/>
      <c r="P54" s="133"/>
      <c r="Q54" s="133"/>
      <c r="R54" s="133"/>
      <c r="S54" s="133"/>
      <c r="T54" s="133"/>
      <c r="U54" s="134" t="s">
        <v>222</v>
      </c>
      <c r="V54" s="135"/>
      <c r="W54" s="136"/>
      <c r="X54" s="136"/>
      <c r="Y54" s="137"/>
      <c r="Z54" s="138" t="s">
        <v>171</v>
      </c>
      <c r="AA54" s="132"/>
      <c r="AB54" s="132"/>
      <c r="AC54" s="108"/>
      <c r="AD54" s="108"/>
      <c r="AE54" s="109"/>
    </row>
    <row r="55" spans="1:32" ht="14.25" thickTop="1">
      <c r="A55" s="172"/>
      <c r="B55" s="88" t="s">
        <v>218</v>
      </c>
      <c r="C55" s="89"/>
      <c r="D55" s="90" t="s">
        <v>220</v>
      </c>
      <c r="E55" s="139"/>
      <c r="F55" s="139"/>
      <c r="G55" s="125" t="s">
        <v>161</v>
      </c>
      <c r="H55" s="125"/>
      <c r="I55" s="125"/>
      <c r="J55" s="125"/>
      <c r="K55" s="125"/>
      <c r="L55" s="125"/>
      <c r="M55" s="125"/>
      <c r="N55" s="125"/>
      <c r="O55" s="125"/>
      <c r="P55" s="125"/>
      <c r="Q55" s="125"/>
      <c r="R55" s="125"/>
      <c r="S55" s="125"/>
      <c r="T55" s="125"/>
      <c r="U55" s="125"/>
      <c r="V55" s="126"/>
      <c r="W55" s="96" t="s">
        <v>221</v>
      </c>
      <c r="X55" s="93"/>
      <c r="Y55" s="93"/>
      <c r="Z55" s="93"/>
      <c r="AA55" s="110" t="str">
        <f>VLOOKUP(G55,'drop down list'!$F:$J,3,FALSE)&amp;" - "&amp;VLOOKUP(G55,'drop down list'!$F:$J,4,FALSE)&amp;" - "&amp;VLOOKUP(G55,'drop down list'!$F:$J,5,FALSE)</f>
        <v xml:space="preserve"> -  - </v>
      </c>
      <c r="AB55" s="110"/>
      <c r="AC55" s="110"/>
      <c r="AD55" s="110"/>
      <c r="AE55" s="111"/>
    </row>
    <row r="56" spans="1:32" ht="14.25" customHeight="1">
      <c r="A56" s="173"/>
      <c r="B56" s="88"/>
      <c r="C56" s="89"/>
      <c r="D56" s="140" t="s">
        <v>219</v>
      </c>
      <c r="E56" s="129"/>
      <c r="F56" s="129"/>
      <c r="G56" s="127" t="str">
        <f>VLOOKUP(G55,'drop down list'!$F$1:$G$13,2,FALSE)</f>
        <v>（Automatically entered）</v>
      </c>
      <c r="H56" s="127"/>
      <c r="I56" s="127"/>
      <c r="J56" s="127"/>
      <c r="K56" s="127"/>
      <c r="L56" s="127"/>
      <c r="M56" s="127"/>
      <c r="N56" s="127"/>
      <c r="O56" s="127"/>
      <c r="P56" s="127"/>
      <c r="Q56" s="127"/>
      <c r="R56" s="127"/>
      <c r="S56" s="127"/>
      <c r="T56" s="127"/>
      <c r="U56" s="127"/>
      <c r="V56" s="128"/>
      <c r="W56" s="150" t="s">
        <v>176</v>
      </c>
      <c r="X56" s="150"/>
      <c r="Y56" s="150"/>
      <c r="Z56" s="150"/>
      <c r="AA56" s="123"/>
      <c r="AB56" s="123"/>
      <c r="AC56" s="123"/>
      <c r="AD56" s="123"/>
      <c r="AE56" s="124"/>
    </row>
    <row r="57" spans="1:32" s="60" customFormat="1" ht="3" customHeight="1">
      <c r="A57" s="105"/>
      <c r="B57" s="106"/>
      <c r="C57" s="106"/>
      <c r="D57" s="106"/>
      <c r="E57" s="106"/>
      <c r="F57" s="106"/>
      <c r="G57" s="106"/>
      <c r="H57" s="106"/>
      <c r="I57" s="106"/>
      <c r="J57" s="106"/>
      <c r="K57" s="106"/>
      <c r="L57" s="106"/>
      <c r="M57" s="106"/>
      <c r="N57" s="106"/>
      <c r="O57" s="106"/>
      <c r="P57" s="106"/>
      <c r="Q57" s="106"/>
      <c r="R57" s="106"/>
      <c r="S57" s="106"/>
      <c r="T57" s="106"/>
      <c r="U57" s="106"/>
      <c r="V57" s="106"/>
      <c r="W57" s="106"/>
      <c r="X57" s="106"/>
      <c r="Y57" s="106"/>
      <c r="Z57" s="106"/>
      <c r="AA57" s="106"/>
      <c r="AB57" s="106"/>
      <c r="AC57" s="106"/>
      <c r="AD57" s="106"/>
      <c r="AE57" s="107"/>
      <c r="AF57" s="58"/>
    </row>
    <row r="58" spans="1:32" ht="23.1" customHeight="1" thickBot="1">
      <c r="A58" s="172" t="s">
        <v>117</v>
      </c>
      <c r="B58" s="178" t="s">
        <v>217</v>
      </c>
      <c r="C58" s="179"/>
      <c r="D58" s="178" t="s">
        <v>219</v>
      </c>
      <c r="E58" s="149"/>
      <c r="F58" s="149"/>
      <c r="G58" s="143"/>
      <c r="H58" s="143"/>
      <c r="I58" s="143"/>
      <c r="J58" s="143"/>
      <c r="K58" s="143"/>
      <c r="L58" s="143"/>
      <c r="M58" s="143"/>
      <c r="N58" s="143"/>
      <c r="O58" s="143"/>
      <c r="P58" s="143"/>
      <c r="Q58" s="143"/>
      <c r="R58" s="143"/>
      <c r="S58" s="143"/>
      <c r="T58" s="143"/>
      <c r="U58" s="144" t="s">
        <v>222</v>
      </c>
      <c r="V58" s="145"/>
      <c r="W58" s="146"/>
      <c r="X58" s="146"/>
      <c r="Y58" s="147"/>
      <c r="Z58" s="148" t="s">
        <v>171</v>
      </c>
      <c r="AA58" s="149"/>
      <c r="AB58" s="149"/>
      <c r="AC58" s="146"/>
      <c r="AD58" s="146"/>
      <c r="AE58" s="177"/>
    </row>
    <row r="59" spans="1:32" ht="14.25" thickTop="1">
      <c r="A59" s="172"/>
      <c r="B59" s="88" t="s">
        <v>218</v>
      </c>
      <c r="C59" s="89"/>
      <c r="D59" s="90" t="s">
        <v>220</v>
      </c>
      <c r="E59" s="139"/>
      <c r="F59" s="139"/>
      <c r="G59" s="125" t="s">
        <v>161</v>
      </c>
      <c r="H59" s="125"/>
      <c r="I59" s="125"/>
      <c r="J59" s="125"/>
      <c r="K59" s="125"/>
      <c r="L59" s="125"/>
      <c r="M59" s="125"/>
      <c r="N59" s="125"/>
      <c r="O59" s="125"/>
      <c r="P59" s="125"/>
      <c r="Q59" s="125"/>
      <c r="R59" s="125"/>
      <c r="S59" s="125"/>
      <c r="T59" s="125"/>
      <c r="U59" s="125"/>
      <c r="V59" s="126"/>
      <c r="W59" s="139" t="s">
        <v>221</v>
      </c>
      <c r="X59" s="139"/>
      <c r="Y59" s="139"/>
      <c r="Z59" s="139"/>
      <c r="AA59" s="110" t="str">
        <f>VLOOKUP(G59,'drop down list'!$F:$J,3,FALSE)&amp;" - "&amp;VLOOKUP(G59,'drop down list'!$F:$J,4,FALSE)&amp;" - "&amp;VLOOKUP(G59,'drop down list'!$F:$J,5,FALSE)</f>
        <v xml:space="preserve"> -  - </v>
      </c>
      <c r="AB59" s="110"/>
      <c r="AC59" s="110"/>
      <c r="AD59" s="110"/>
      <c r="AE59" s="111"/>
    </row>
    <row r="60" spans="1:32" ht="14.25" customHeight="1">
      <c r="A60" s="172"/>
      <c r="B60" s="90"/>
      <c r="C60" s="91"/>
      <c r="D60" s="97" t="s">
        <v>219</v>
      </c>
      <c r="E60" s="98"/>
      <c r="F60" s="98"/>
      <c r="G60" s="112" t="str">
        <f>VLOOKUP(G59,'drop down list'!$F$1:$G$13,2,FALSE)</f>
        <v>（Automatically entered）</v>
      </c>
      <c r="H60" s="112"/>
      <c r="I60" s="112"/>
      <c r="J60" s="112"/>
      <c r="K60" s="112"/>
      <c r="L60" s="112"/>
      <c r="M60" s="112"/>
      <c r="N60" s="112"/>
      <c r="O60" s="112"/>
      <c r="P60" s="112"/>
      <c r="Q60" s="112"/>
      <c r="R60" s="112"/>
      <c r="S60" s="112"/>
      <c r="T60" s="112"/>
      <c r="U60" s="112"/>
      <c r="V60" s="113"/>
      <c r="W60" s="114" t="s">
        <v>176</v>
      </c>
      <c r="X60" s="114"/>
      <c r="Y60" s="114"/>
      <c r="Z60" s="114"/>
      <c r="AA60" s="123"/>
      <c r="AB60" s="123"/>
      <c r="AC60" s="123"/>
      <c r="AD60" s="123"/>
      <c r="AE60" s="124"/>
    </row>
    <row r="61" spans="1:32" ht="7.5" customHeight="1">
      <c r="A61" s="8"/>
      <c r="B61" s="8"/>
      <c r="C61" s="8"/>
      <c r="D61" s="8"/>
      <c r="E61" s="8"/>
      <c r="F61" s="8" t="s">
        <v>216</v>
      </c>
      <c r="G61" s="8"/>
      <c r="H61" s="8"/>
      <c r="I61" s="8"/>
      <c r="J61" s="8"/>
      <c r="K61" s="8"/>
      <c r="L61" s="8"/>
      <c r="M61" s="8"/>
      <c r="N61" s="8"/>
      <c r="O61" s="8"/>
      <c r="P61" s="8"/>
      <c r="Q61" s="8"/>
      <c r="R61" s="8"/>
      <c r="S61" s="8"/>
      <c r="T61" s="8"/>
      <c r="U61" s="8"/>
      <c r="V61" s="8"/>
      <c r="W61" s="8"/>
      <c r="X61" s="8"/>
      <c r="Y61" s="8"/>
      <c r="Z61" s="8"/>
      <c r="AA61" s="8"/>
      <c r="AB61" s="8"/>
      <c r="AC61" s="8"/>
      <c r="AD61" s="8"/>
      <c r="AE61" s="8"/>
      <c r="AF61" s="8"/>
    </row>
    <row r="62" spans="1:32">
      <c r="A62" s="81" t="s">
        <v>241</v>
      </c>
    </row>
    <row r="63" spans="1:32" ht="14.25" thickBot="1">
      <c r="A63" s="37" t="s">
        <v>48</v>
      </c>
      <c r="B63" s="154" t="s">
        <v>193</v>
      </c>
      <c r="C63" s="155"/>
      <c r="D63" s="155"/>
      <c r="E63" s="155"/>
      <c r="F63" s="155"/>
      <c r="G63" s="155"/>
      <c r="H63" s="155"/>
      <c r="I63" s="155"/>
      <c r="J63" s="155"/>
      <c r="K63" s="155"/>
      <c r="L63" s="155"/>
      <c r="M63" s="155"/>
      <c r="N63" s="155"/>
      <c r="O63" s="155"/>
      <c r="P63" s="155"/>
      <c r="Q63" s="155"/>
      <c r="R63" s="155"/>
      <c r="S63" s="155"/>
      <c r="T63" s="155"/>
      <c r="U63" s="155"/>
      <c r="V63" s="155"/>
      <c r="W63" s="155"/>
      <c r="X63" s="155"/>
      <c r="Y63" s="155"/>
      <c r="Z63" s="155"/>
      <c r="AA63" s="155"/>
      <c r="AB63" s="155"/>
      <c r="AC63" s="155"/>
      <c r="AD63" s="155"/>
      <c r="AE63" s="156"/>
    </row>
    <row r="64" spans="1:32" ht="23.1" customHeight="1" thickTop="1" thickBot="1">
      <c r="A64" s="180" t="s">
        <v>119</v>
      </c>
      <c r="B64" s="115" t="s">
        <v>217</v>
      </c>
      <c r="C64" s="116"/>
      <c r="D64" s="115" t="s">
        <v>219</v>
      </c>
      <c r="E64" s="117"/>
      <c r="F64" s="117"/>
      <c r="G64" s="199" t="s">
        <v>202</v>
      </c>
      <c r="H64" s="199"/>
      <c r="I64" s="199"/>
      <c r="J64" s="199"/>
      <c r="K64" s="199"/>
      <c r="L64" s="199"/>
      <c r="M64" s="199"/>
      <c r="N64" s="199"/>
      <c r="O64" s="199"/>
      <c r="P64" s="199"/>
      <c r="Q64" s="199"/>
      <c r="R64" s="199"/>
      <c r="S64" s="199"/>
      <c r="T64" s="199"/>
      <c r="U64" s="119" t="s">
        <v>222</v>
      </c>
      <c r="V64" s="120"/>
      <c r="W64" s="200" t="s">
        <v>18</v>
      </c>
      <c r="X64" s="200"/>
      <c r="Y64" s="201"/>
      <c r="Z64" s="159" t="s">
        <v>171</v>
      </c>
      <c r="AA64" s="117"/>
      <c r="AB64" s="117"/>
      <c r="AC64" s="202" t="s">
        <v>8</v>
      </c>
      <c r="AD64" s="202"/>
      <c r="AE64" s="203"/>
    </row>
    <row r="65" spans="1:32" ht="14.25" thickTop="1">
      <c r="A65" s="172"/>
      <c r="B65" s="88" t="s">
        <v>218</v>
      </c>
      <c r="C65" s="89"/>
      <c r="D65" s="90" t="s">
        <v>220</v>
      </c>
      <c r="E65" s="139"/>
      <c r="F65" s="139"/>
      <c r="G65" s="195" t="s">
        <v>203</v>
      </c>
      <c r="H65" s="195"/>
      <c r="I65" s="195"/>
      <c r="J65" s="195"/>
      <c r="K65" s="195"/>
      <c r="L65" s="195"/>
      <c r="M65" s="195"/>
      <c r="N65" s="195"/>
      <c r="O65" s="195"/>
      <c r="P65" s="195"/>
      <c r="Q65" s="195"/>
      <c r="R65" s="195"/>
      <c r="S65" s="195"/>
      <c r="T65" s="195"/>
      <c r="U65" s="195"/>
      <c r="V65" s="196"/>
      <c r="W65" s="96" t="s">
        <v>221</v>
      </c>
      <c r="X65" s="93"/>
      <c r="Y65" s="93"/>
      <c r="Z65" s="93"/>
      <c r="AA65" s="52" t="s">
        <v>16</v>
      </c>
      <c r="AB65" s="57" t="s">
        <v>227</v>
      </c>
      <c r="AC65" s="52" t="s">
        <v>17</v>
      </c>
      <c r="AD65" s="57" t="s">
        <v>227</v>
      </c>
      <c r="AE65" s="53" t="s">
        <v>166</v>
      </c>
    </row>
    <row r="66" spans="1:32" ht="14.25" customHeight="1">
      <c r="A66" s="173"/>
      <c r="B66" s="88"/>
      <c r="C66" s="89"/>
      <c r="D66" s="140" t="s">
        <v>219</v>
      </c>
      <c r="E66" s="129"/>
      <c r="F66" s="129"/>
      <c r="G66" s="197" t="s">
        <v>204</v>
      </c>
      <c r="H66" s="197"/>
      <c r="I66" s="197"/>
      <c r="J66" s="197"/>
      <c r="K66" s="197"/>
      <c r="L66" s="197"/>
      <c r="M66" s="197"/>
      <c r="N66" s="197"/>
      <c r="O66" s="197"/>
      <c r="P66" s="197"/>
      <c r="Q66" s="197"/>
      <c r="R66" s="197"/>
      <c r="S66" s="197"/>
      <c r="T66" s="197"/>
      <c r="U66" s="197"/>
      <c r="V66" s="198"/>
      <c r="W66" s="129" t="s">
        <v>176</v>
      </c>
      <c r="X66" s="129"/>
      <c r="Y66" s="129"/>
      <c r="Z66" s="129"/>
      <c r="AA66" s="193" t="s">
        <v>239</v>
      </c>
      <c r="AB66" s="193"/>
      <c r="AC66" s="193"/>
      <c r="AD66" s="193"/>
      <c r="AE66" s="194"/>
    </row>
    <row r="67" spans="1:32" s="60" customFormat="1" ht="3" customHeight="1">
      <c r="A67" s="105"/>
      <c r="B67" s="106"/>
      <c r="C67" s="106"/>
      <c r="D67" s="106"/>
      <c r="E67" s="106"/>
      <c r="F67" s="106"/>
      <c r="G67" s="106"/>
      <c r="H67" s="106"/>
      <c r="I67" s="106"/>
      <c r="J67" s="106"/>
      <c r="K67" s="106"/>
      <c r="L67" s="106"/>
      <c r="M67" s="106"/>
      <c r="N67" s="106"/>
      <c r="O67" s="106"/>
      <c r="P67" s="106"/>
      <c r="Q67" s="106"/>
      <c r="R67" s="106"/>
      <c r="S67" s="106"/>
      <c r="T67" s="106"/>
      <c r="U67" s="106"/>
      <c r="V67" s="106"/>
      <c r="W67" s="106"/>
      <c r="X67" s="106"/>
      <c r="Y67" s="106"/>
      <c r="Z67" s="106"/>
      <c r="AA67" s="106"/>
      <c r="AB67" s="106"/>
      <c r="AC67" s="106"/>
      <c r="AD67" s="106"/>
      <c r="AE67" s="107"/>
      <c r="AF67" s="58"/>
    </row>
    <row r="68" spans="1:32" ht="23.1" customHeight="1" thickBot="1">
      <c r="A68" s="171" t="s">
        <v>121</v>
      </c>
      <c r="B68" s="130" t="s">
        <v>217</v>
      </c>
      <c r="C68" s="131"/>
      <c r="D68" s="130" t="s">
        <v>219</v>
      </c>
      <c r="E68" s="132"/>
      <c r="F68" s="132"/>
      <c r="G68" s="188" t="s">
        <v>205</v>
      </c>
      <c r="H68" s="188"/>
      <c r="I68" s="188"/>
      <c r="J68" s="188"/>
      <c r="K68" s="188"/>
      <c r="L68" s="188"/>
      <c r="M68" s="188"/>
      <c r="N68" s="188"/>
      <c r="O68" s="188"/>
      <c r="P68" s="188"/>
      <c r="Q68" s="188"/>
      <c r="R68" s="188"/>
      <c r="S68" s="188"/>
      <c r="T68" s="188"/>
      <c r="U68" s="134" t="s">
        <v>222</v>
      </c>
      <c r="V68" s="135"/>
      <c r="W68" s="189" t="s">
        <v>19</v>
      </c>
      <c r="X68" s="189"/>
      <c r="Y68" s="190"/>
      <c r="Z68" s="138" t="s">
        <v>171</v>
      </c>
      <c r="AA68" s="132"/>
      <c r="AB68" s="132"/>
      <c r="AC68" s="191" t="s">
        <v>22</v>
      </c>
      <c r="AD68" s="191"/>
      <c r="AE68" s="192"/>
    </row>
    <row r="69" spans="1:32" ht="14.25" thickTop="1">
      <c r="A69" s="172"/>
      <c r="B69" s="88" t="s">
        <v>218</v>
      </c>
      <c r="C69" s="89"/>
      <c r="D69" s="90" t="s">
        <v>220</v>
      </c>
      <c r="E69" s="139"/>
      <c r="F69" s="139"/>
      <c r="G69" s="195" t="s">
        <v>203</v>
      </c>
      <c r="H69" s="195"/>
      <c r="I69" s="195"/>
      <c r="J69" s="195"/>
      <c r="K69" s="195"/>
      <c r="L69" s="195"/>
      <c r="M69" s="195"/>
      <c r="N69" s="195"/>
      <c r="O69" s="195"/>
      <c r="P69" s="195"/>
      <c r="Q69" s="195"/>
      <c r="R69" s="195"/>
      <c r="S69" s="195"/>
      <c r="T69" s="195"/>
      <c r="U69" s="195"/>
      <c r="V69" s="196"/>
      <c r="W69" s="96" t="s">
        <v>221</v>
      </c>
      <c r="X69" s="93"/>
      <c r="Y69" s="93"/>
      <c r="Z69" s="93"/>
      <c r="AA69" s="52" t="s">
        <v>16</v>
      </c>
      <c r="AB69" s="57" t="s">
        <v>227</v>
      </c>
      <c r="AC69" s="52" t="s">
        <v>17</v>
      </c>
      <c r="AD69" s="57" t="s">
        <v>227</v>
      </c>
      <c r="AE69" s="53" t="s">
        <v>207</v>
      </c>
    </row>
    <row r="70" spans="1:32" ht="14.25" customHeight="1">
      <c r="A70" s="173"/>
      <c r="B70" s="88"/>
      <c r="C70" s="89"/>
      <c r="D70" s="140" t="s">
        <v>219</v>
      </c>
      <c r="E70" s="129"/>
      <c r="F70" s="129"/>
      <c r="G70" s="197" t="s">
        <v>206</v>
      </c>
      <c r="H70" s="197"/>
      <c r="I70" s="197"/>
      <c r="J70" s="197"/>
      <c r="K70" s="197"/>
      <c r="L70" s="197"/>
      <c r="M70" s="197"/>
      <c r="N70" s="197"/>
      <c r="O70" s="197"/>
      <c r="P70" s="197"/>
      <c r="Q70" s="197"/>
      <c r="R70" s="197"/>
      <c r="S70" s="197"/>
      <c r="T70" s="197"/>
      <c r="U70" s="197"/>
      <c r="V70" s="198"/>
      <c r="W70" s="129" t="s">
        <v>176</v>
      </c>
      <c r="X70" s="129"/>
      <c r="Y70" s="129"/>
      <c r="Z70" s="129"/>
      <c r="AA70" s="193" t="s">
        <v>9</v>
      </c>
      <c r="AB70" s="193"/>
      <c r="AC70" s="193"/>
      <c r="AD70" s="193"/>
      <c r="AE70" s="194"/>
    </row>
    <row r="71" spans="1:32" s="60" customFormat="1" ht="3" customHeight="1">
      <c r="A71" s="105"/>
      <c r="B71" s="106"/>
      <c r="C71" s="106"/>
      <c r="D71" s="106"/>
      <c r="E71" s="106"/>
      <c r="F71" s="106"/>
      <c r="G71" s="106"/>
      <c r="H71" s="106"/>
      <c r="I71" s="106"/>
      <c r="J71" s="106"/>
      <c r="K71" s="106"/>
      <c r="L71" s="106"/>
      <c r="M71" s="106"/>
      <c r="N71" s="106"/>
      <c r="O71" s="106"/>
      <c r="P71" s="106"/>
      <c r="Q71" s="106"/>
      <c r="R71" s="106"/>
      <c r="S71" s="106"/>
      <c r="T71" s="106"/>
      <c r="U71" s="106"/>
      <c r="V71" s="106"/>
      <c r="W71" s="106"/>
      <c r="X71" s="106"/>
      <c r="Y71" s="106"/>
      <c r="Z71" s="106"/>
      <c r="AA71" s="106"/>
      <c r="AB71" s="106"/>
      <c r="AC71" s="106"/>
      <c r="AD71" s="106"/>
      <c r="AE71" s="107"/>
      <c r="AF71" s="58"/>
    </row>
    <row r="72" spans="1:32" ht="23.1" customHeight="1" thickBot="1">
      <c r="A72" s="171" t="s">
        <v>123</v>
      </c>
      <c r="B72" s="130" t="s">
        <v>217</v>
      </c>
      <c r="C72" s="131"/>
      <c r="D72" s="130" t="s">
        <v>219</v>
      </c>
      <c r="E72" s="132"/>
      <c r="F72" s="132"/>
      <c r="G72" s="133"/>
      <c r="H72" s="133"/>
      <c r="I72" s="133"/>
      <c r="J72" s="133"/>
      <c r="K72" s="133"/>
      <c r="L72" s="133"/>
      <c r="M72" s="133"/>
      <c r="N72" s="133"/>
      <c r="O72" s="133"/>
      <c r="P72" s="133"/>
      <c r="Q72" s="133"/>
      <c r="R72" s="133"/>
      <c r="S72" s="133"/>
      <c r="T72" s="133"/>
      <c r="U72" s="134" t="s">
        <v>222</v>
      </c>
      <c r="V72" s="135"/>
      <c r="W72" s="136"/>
      <c r="X72" s="136"/>
      <c r="Y72" s="137"/>
      <c r="Z72" s="138" t="s">
        <v>171</v>
      </c>
      <c r="AA72" s="132"/>
      <c r="AB72" s="132"/>
      <c r="AC72" s="108"/>
      <c r="AD72" s="108"/>
      <c r="AE72" s="109"/>
    </row>
    <row r="73" spans="1:32" ht="14.25" thickTop="1">
      <c r="A73" s="172"/>
      <c r="B73" s="88" t="s">
        <v>218</v>
      </c>
      <c r="C73" s="89"/>
      <c r="D73" s="90" t="s">
        <v>220</v>
      </c>
      <c r="E73" s="139"/>
      <c r="F73" s="139"/>
      <c r="G73" s="94" t="s">
        <v>161</v>
      </c>
      <c r="H73" s="94"/>
      <c r="I73" s="94"/>
      <c r="J73" s="94"/>
      <c r="K73" s="94"/>
      <c r="L73" s="94"/>
      <c r="M73" s="94"/>
      <c r="N73" s="94"/>
      <c r="O73" s="94"/>
      <c r="P73" s="94"/>
      <c r="Q73" s="94"/>
      <c r="R73" s="94"/>
      <c r="S73" s="94"/>
      <c r="T73" s="94"/>
      <c r="U73" s="94"/>
      <c r="V73" s="95"/>
      <c r="W73" s="96" t="s">
        <v>221</v>
      </c>
      <c r="X73" s="93"/>
      <c r="Y73" s="93"/>
      <c r="Z73" s="93"/>
      <c r="AA73" s="48"/>
      <c r="AB73" s="57" t="s">
        <v>227</v>
      </c>
      <c r="AC73" s="48"/>
      <c r="AD73" s="57" t="s">
        <v>227</v>
      </c>
      <c r="AE73" s="49"/>
    </row>
    <row r="74" spans="1:32" ht="14.25" customHeight="1">
      <c r="A74" s="173"/>
      <c r="B74" s="88"/>
      <c r="C74" s="89"/>
      <c r="D74" s="140" t="s">
        <v>219</v>
      </c>
      <c r="E74" s="129"/>
      <c r="F74" s="129"/>
      <c r="G74" s="141"/>
      <c r="H74" s="141"/>
      <c r="I74" s="141"/>
      <c r="J74" s="141"/>
      <c r="K74" s="141"/>
      <c r="L74" s="141"/>
      <c r="M74" s="141"/>
      <c r="N74" s="141"/>
      <c r="O74" s="141"/>
      <c r="P74" s="141"/>
      <c r="Q74" s="141"/>
      <c r="R74" s="141"/>
      <c r="S74" s="141"/>
      <c r="T74" s="141"/>
      <c r="U74" s="141"/>
      <c r="V74" s="142"/>
      <c r="W74" s="129" t="s">
        <v>176</v>
      </c>
      <c r="X74" s="129"/>
      <c r="Y74" s="129"/>
      <c r="Z74" s="129"/>
      <c r="AA74" s="123"/>
      <c r="AB74" s="123"/>
      <c r="AC74" s="123"/>
      <c r="AD74" s="123"/>
      <c r="AE74" s="124"/>
    </row>
    <row r="75" spans="1:32" s="60" customFormat="1" ht="3" customHeight="1">
      <c r="A75" s="105"/>
      <c r="B75" s="106"/>
      <c r="C75" s="106"/>
      <c r="D75" s="106"/>
      <c r="E75" s="106"/>
      <c r="F75" s="106"/>
      <c r="G75" s="106"/>
      <c r="H75" s="106"/>
      <c r="I75" s="106"/>
      <c r="J75" s="106"/>
      <c r="K75" s="106"/>
      <c r="L75" s="106"/>
      <c r="M75" s="106"/>
      <c r="N75" s="106"/>
      <c r="O75" s="106"/>
      <c r="P75" s="106"/>
      <c r="Q75" s="106"/>
      <c r="R75" s="106"/>
      <c r="S75" s="106"/>
      <c r="T75" s="106"/>
      <c r="U75" s="106"/>
      <c r="V75" s="106"/>
      <c r="W75" s="106"/>
      <c r="X75" s="106"/>
      <c r="Y75" s="106"/>
      <c r="Z75" s="106"/>
      <c r="AA75" s="106"/>
      <c r="AB75" s="106"/>
      <c r="AC75" s="106"/>
      <c r="AD75" s="106"/>
      <c r="AE75" s="107"/>
      <c r="AF75" s="58"/>
    </row>
    <row r="76" spans="1:32" ht="23.1" customHeight="1" thickBot="1">
      <c r="A76" s="172" t="s">
        <v>125</v>
      </c>
      <c r="B76" s="130" t="s">
        <v>217</v>
      </c>
      <c r="C76" s="131"/>
      <c r="D76" s="130" t="s">
        <v>219</v>
      </c>
      <c r="E76" s="132"/>
      <c r="F76" s="132"/>
      <c r="G76" s="133"/>
      <c r="H76" s="133"/>
      <c r="I76" s="133"/>
      <c r="J76" s="133"/>
      <c r="K76" s="133"/>
      <c r="L76" s="133"/>
      <c r="M76" s="133"/>
      <c r="N76" s="133"/>
      <c r="O76" s="133"/>
      <c r="P76" s="133"/>
      <c r="Q76" s="133"/>
      <c r="R76" s="133"/>
      <c r="S76" s="133"/>
      <c r="T76" s="133"/>
      <c r="U76" s="134" t="s">
        <v>222</v>
      </c>
      <c r="V76" s="135"/>
      <c r="W76" s="136"/>
      <c r="X76" s="136"/>
      <c r="Y76" s="137"/>
      <c r="Z76" s="138" t="s">
        <v>171</v>
      </c>
      <c r="AA76" s="132"/>
      <c r="AB76" s="132"/>
      <c r="AC76" s="108"/>
      <c r="AD76" s="108"/>
      <c r="AE76" s="109"/>
    </row>
    <row r="77" spans="1:32" ht="14.25" thickTop="1">
      <c r="A77" s="172"/>
      <c r="B77" s="88" t="s">
        <v>218</v>
      </c>
      <c r="C77" s="89"/>
      <c r="D77" s="90" t="s">
        <v>220</v>
      </c>
      <c r="E77" s="139"/>
      <c r="F77" s="139"/>
      <c r="G77" s="94" t="s">
        <v>161</v>
      </c>
      <c r="H77" s="94"/>
      <c r="I77" s="94"/>
      <c r="J77" s="94"/>
      <c r="K77" s="94"/>
      <c r="L77" s="94"/>
      <c r="M77" s="94"/>
      <c r="N77" s="94"/>
      <c r="O77" s="94"/>
      <c r="P77" s="94"/>
      <c r="Q77" s="94"/>
      <c r="R77" s="94"/>
      <c r="S77" s="94"/>
      <c r="T77" s="94"/>
      <c r="U77" s="94"/>
      <c r="V77" s="95"/>
      <c r="W77" s="96" t="s">
        <v>221</v>
      </c>
      <c r="X77" s="93"/>
      <c r="Y77" s="93"/>
      <c r="Z77" s="93"/>
      <c r="AA77" s="48"/>
      <c r="AB77" s="57" t="s">
        <v>227</v>
      </c>
      <c r="AC77" s="48"/>
      <c r="AD77" s="57" t="s">
        <v>227</v>
      </c>
      <c r="AE77" s="49"/>
    </row>
    <row r="78" spans="1:32" ht="14.25" customHeight="1">
      <c r="A78" s="172"/>
      <c r="B78" s="88"/>
      <c r="C78" s="89"/>
      <c r="D78" s="140" t="s">
        <v>219</v>
      </c>
      <c r="E78" s="129"/>
      <c r="F78" s="129"/>
      <c r="G78" s="141"/>
      <c r="H78" s="141"/>
      <c r="I78" s="141"/>
      <c r="J78" s="141"/>
      <c r="K78" s="141"/>
      <c r="L78" s="141"/>
      <c r="M78" s="141"/>
      <c r="N78" s="141"/>
      <c r="O78" s="141"/>
      <c r="P78" s="141"/>
      <c r="Q78" s="141"/>
      <c r="R78" s="141"/>
      <c r="S78" s="141"/>
      <c r="T78" s="141"/>
      <c r="U78" s="141"/>
      <c r="V78" s="142"/>
      <c r="W78" s="129" t="s">
        <v>176</v>
      </c>
      <c r="X78" s="129"/>
      <c r="Y78" s="129"/>
      <c r="Z78" s="129"/>
      <c r="AA78" s="123"/>
      <c r="AB78" s="123"/>
      <c r="AC78" s="123"/>
      <c r="AD78" s="123"/>
      <c r="AE78" s="124"/>
    </row>
    <row r="79" spans="1:32" s="60" customFormat="1" ht="3" customHeight="1">
      <c r="A79" s="105"/>
      <c r="B79" s="106"/>
      <c r="C79" s="106"/>
      <c r="D79" s="106"/>
      <c r="E79" s="106"/>
      <c r="F79" s="106"/>
      <c r="G79" s="106"/>
      <c r="H79" s="106"/>
      <c r="I79" s="106"/>
      <c r="J79" s="106"/>
      <c r="K79" s="106"/>
      <c r="L79" s="106"/>
      <c r="M79" s="106"/>
      <c r="N79" s="106"/>
      <c r="O79" s="106"/>
      <c r="P79" s="106"/>
      <c r="Q79" s="106"/>
      <c r="R79" s="106"/>
      <c r="S79" s="106"/>
      <c r="T79" s="106"/>
      <c r="U79" s="106"/>
      <c r="V79" s="106"/>
      <c r="W79" s="106"/>
      <c r="X79" s="106"/>
      <c r="Y79" s="106"/>
      <c r="Z79" s="106"/>
      <c r="AA79" s="106"/>
      <c r="AB79" s="106"/>
      <c r="AC79" s="106"/>
      <c r="AD79" s="106"/>
      <c r="AE79" s="107"/>
      <c r="AF79" s="58"/>
    </row>
    <row r="80" spans="1:32" ht="23.1" customHeight="1" thickBot="1">
      <c r="A80" s="171" t="s">
        <v>127</v>
      </c>
      <c r="B80" s="130" t="s">
        <v>217</v>
      </c>
      <c r="C80" s="131"/>
      <c r="D80" s="130" t="s">
        <v>219</v>
      </c>
      <c r="E80" s="132"/>
      <c r="F80" s="132"/>
      <c r="G80" s="133"/>
      <c r="H80" s="133"/>
      <c r="I80" s="133"/>
      <c r="J80" s="133"/>
      <c r="K80" s="133"/>
      <c r="L80" s="133"/>
      <c r="M80" s="133"/>
      <c r="N80" s="133"/>
      <c r="O80" s="133"/>
      <c r="P80" s="133"/>
      <c r="Q80" s="133"/>
      <c r="R80" s="133"/>
      <c r="S80" s="133"/>
      <c r="T80" s="133"/>
      <c r="U80" s="134" t="s">
        <v>222</v>
      </c>
      <c r="V80" s="135"/>
      <c r="W80" s="136"/>
      <c r="X80" s="136"/>
      <c r="Y80" s="137"/>
      <c r="Z80" s="138" t="s">
        <v>171</v>
      </c>
      <c r="AA80" s="132"/>
      <c r="AB80" s="132"/>
      <c r="AC80" s="108"/>
      <c r="AD80" s="108"/>
      <c r="AE80" s="109"/>
    </row>
    <row r="81" spans="1:32" ht="14.25" thickTop="1">
      <c r="A81" s="172"/>
      <c r="B81" s="88" t="s">
        <v>218</v>
      </c>
      <c r="C81" s="89"/>
      <c r="D81" s="90" t="s">
        <v>220</v>
      </c>
      <c r="E81" s="139"/>
      <c r="F81" s="139"/>
      <c r="G81" s="94" t="s">
        <v>161</v>
      </c>
      <c r="H81" s="94"/>
      <c r="I81" s="94"/>
      <c r="J81" s="94"/>
      <c r="K81" s="94"/>
      <c r="L81" s="94"/>
      <c r="M81" s="94"/>
      <c r="N81" s="94"/>
      <c r="O81" s="94"/>
      <c r="P81" s="94"/>
      <c r="Q81" s="94"/>
      <c r="R81" s="94"/>
      <c r="S81" s="94"/>
      <c r="T81" s="94"/>
      <c r="U81" s="94"/>
      <c r="V81" s="95"/>
      <c r="W81" s="96" t="s">
        <v>221</v>
      </c>
      <c r="X81" s="93"/>
      <c r="Y81" s="93"/>
      <c r="Z81" s="93"/>
      <c r="AA81" s="48"/>
      <c r="AB81" s="57" t="s">
        <v>227</v>
      </c>
      <c r="AC81" s="48"/>
      <c r="AD81" s="57" t="s">
        <v>227</v>
      </c>
      <c r="AE81" s="49"/>
    </row>
    <row r="82" spans="1:32" ht="14.25" customHeight="1">
      <c r="A82" s="173"/>
      <c r="B82" s="88"/>
      <c r="C82" s="89"/>
      <c r="D82" s="140" t="s">
        <v>219</v>
      </c>
      <c r="E82" s="129"/>
      <c r="F82" s="129"/>
      <c r="G82" s="141"/>
      <c r="H82" s="141"/>
      <c r="I82" s="141"/>
      <c r="J82" s="141"/>
      <c r="K82" s="141"/>
      <c r="L82" s="141"/>
      <c r="M82" s="141"/>
      <c r="N82" s="141"/>
      <c r="O82" s="141"/>
      <c r="P82" s="141"/>
      <c r="Q82" s="141"/>
      <c r="R82" s="141"/>
      <c r="S82" s="141"/>
      <c r="T82" s="141"/>
      <c r="U82" s="141"/>
      <c r="V82" s="142"/>
      <c r="W82" s="129" t="s">
        <v>176</v>
      </c>
      <c r="X82" s="129"/>
      <c r="Y82" s="129"/>
      <c r="Z82" s="129"/>
      <c r="AA82" s="123"/>
      <c r="AB82" s="123"/>
      <c r="AC82" s="123"/>
      <c r="AD82" s="123"/>
      <c r="AE82" s="124"/>
    </row>
    <row r="83" spans="1:32" s="60" customFormat="1" ht="3" customHeight="1">
      <c r="A83" s="105"/>
      <c r="B83" s="106"/>
      <c r="C83" s="106"/>
      <c r="D83" s="106"/>
      <c r="E83" s="106"/>
      <c r="F83" s="106"/>
      <c r="G83" s="106"/>
      <c r="H83" s="106"/>
      <c r="I83" s="106"/>
      <c r="J83" s="106"/>
      <c r="K83" s="106"/>
      <c r="L83" s="106"/>
      <c r="M83" s="106"/>
      <c r="N83" s="106"/>
      <c r="O83" s="106"/>
      <c r="P83" s="106"/>
      <c r="Q83" s="106"/>
      <c r="R83" s="106"/>
      <c r="S83" s="106"/>
      <c r="T83" s="106"/>
      <c r="U83" s="106"/>
      <c r="V83" s="106"/>
      <c r="W83" s="106"/>
      <c r="X83" s="106"/>
      <c r="Y83" s="106"/>
      <c r="Z83" s="106"/>
      <c r="AA83" s="106"/>
      <c r="AB83" s="106"/>
      <c r="AC83" s="106"/>
      <c r="AD83" s="106"/>
      <c r="AE83" s="107"/>
      <c r="AF83" s="58"/>
    </row>
    <row r="84" spans="1:32" ht="23.1" customHeight="1" thickBot="1">
      <c r="A84" s="171" t="s">
        <v>129</v>
      </c>
      <c r="B84" s="130" t="s">
        <v>217</v>
      </c>
      <c r="C84" s="131"/>
      <c r="D84" s="130" t="s">
        <v>219</v>
      </c>
      <c r="E84" s="132"/>
      <c r="F84" s="132"/>
      <c r="G84" s="133"/>
      <c r="H84" s="133"/>
      <c r="I84" s="133"/>
      <c r="J84" s="133"/>
      <c r="K84" s="133"/>
      <c r="L84" s="133"/>
      <c r="M84" s="133"/>
      <c r="N84" s="133"/>
      <c r="O84" s="133"/>
      <c r="P84" s="133"/>
      <c r="Q84" s="133"/>
      <c r="R84" s="133"/>
      <c r="S84" s="133"/>
      <c r="T84" s="133"/>
      <c r="U84" s="134" t="s">
        <v>222</v>
      </c>
      <c r="V84" s="135"/>
      <c r="W84" s="136"/>
      <c r="X84" s="136"/>
      <c r="Y84" s="137"/>
      <c r="Z84" s="138" t="s">
        <v>171</v>
      </c>
      <c r="AA84" s="132"/>
      <c r="AB84" s="132"/>
      <c r="AC84" s="108"/>
      <c r="AD84" s="108"/>
      <c r="AE84" s="109"/>
    </row>
    <row r="85" spans="1:32" ht="14.25" thickTop="1">
      <c r="A85" s="172"/>
      <c r="B85" s="88" t="s">
        <v>218</v>
      </c>
      <c r="C85" s="89"/>
      <c r="D85" s="90" t="s">
        <v>220</v>
      </c>
      <c r="E85" s="139"/>
      <c r="F85" s="139"/>
      <c r="G85" s="94" t="s">
        <v>161</v>
      </c>
      <c r="H85" s="94"/>
      <c r="I85" s="94"/>
      <c r="J85" s="94"/>
      <c r="K85" s="94"/>
      <c r="L85" s="94"/>
      <c r="M85" s="94"/>
      <c r="N85" s="94"/>
      <c r="O85" s="94"/>
      <c r="P85" s="94"/>
      <c r="Q85" s="94"/>
      <c r="R85" s="94"/>
      <c r="S85" s="94"/>
      <c r="T85" s="94"/>
      <c r="U85" s="94"/>
      <c r="V85" s="95"/>
      <c r="W85" s="96" t="s">
        <v>221</v>
      </c>
      <c r="X85" s="93"/>
      <c r="Y85" s="93"/>
      <c r="Z85" s="93"/>
      <c r="AA85" s="48"/>
      <c r="AB85" s="57" t="s">
        <v>227</v>
      </c>
      <c r="AC85" s="48"/>
      <c r="AD85" s="57" t="s">
        <v>227</v>
      </c>
      <c r="AE85" s="49"/>
    </row>
    <row r="86" spans="1:32" ht="14.25" customHeight="1">
      <c r="A86" s="173"/>
      <c r="B86" s="88"/>
      <c r="C86" s="89"/>
      <c r="D86" s="140" t="s">
        <v>219</v>
      </c>
      <c r="E86" s="129"/>
      <c r="F86" s="129"/>
      <c r="G86" s="141"/>
      <c r="H86" s="141"/>
      <c r="I86" s="141"/>
      <c r="J86" s="141"/>
      <c r="K86" s="141"/>
      <c r="L86" s="141"/>
      <c r="M86" s="141"/>
      <c r="N86" s="141"/>
      <c r="O86" s="141"/>
      <c r="P86" s="141"/>
      <c r="Q86" s="141"/>
      <c r="R86" s="141"/>
      <c r="S86" s="141"/>
      <c r="T86" s="141"/>
      <c r="U86" s="141"/>
      <c r="V86" s="142"/>
      <c r="W86" s="129" t="s">
        <v>176</v>
      </c>
      <c r="X86" s="129"/>
      <c r="Y86" s="129"/>
      <c r="Z86" s="129"/>
      <c r="AA86" s="123"/>
      <c r="AB86" s="123"/>
      <c r="AC86" s="123"/>
      <c r="AD86" s="123"/>
      <c r="AE86" s="124"/>
    </row>
    <row r="87" spans="1:32" s="60" customFormat="1" ht="3" customHeight="1">
      <c r="A87" s="105"/>
      <c r="B87" s="106"/>
      <c r="C87" s="106"/>
      <c r="D87" s="106"/>
      <c r="E87" s="106"/>
      <c r="F87" s="106"/>
      <c r="G87" s="106"/>
      <c r="H87" s="106"/>
      <c r="I87" s="106"/>
      <c r="J87" s="106"/>
      <c r="K87" s="106"/>
      <c r="L87" s="106"/>
      <c r="M87" s="106"/>
      <c r="N87" s="106"/>
      <c r="O87" s="106"/>
      <c r="P87" s="106"/>
      <c r="Q87" s="106"/>
      <c r="R87" s="106"/>
      <c r="S87" s="106"/>
      <c r="T87" s="106"/>
      <c r="U87" s="106"/>
      <c r="V87" s="106"/>
      <c r="W87" s="106"/>
      <c r="X87" s="106"/>
      <c r="Y87" s="106"/>
      <c r="Z87" s="106"/>
      <c r="AA87" s="106"/>
      <c r="AB87" s="106"/>
      <c r="AC87" s="106"/>
      <c r="AD87" s="106"/>
      <c r="AE87" s="107"/>
      <c r="AF87" s="58"/>
    </row>
    <row r="88" spans="1:32" ht="23.1" customHeight="1" thickBot="1">
      <c r="A88" s="171" t="s">
        <v>131</v>
      </c>
      <c r="B88" s="130" t="s">
        <v>217</v>
      </c>
      <c r="C88" s="131"/>
      <c r="D88" s="130" t="s">
        <v>219</v>
      </c>
      <c r="E88" s="132"/>
      <c r="F88" s="132"/>
      <c r="G88" s="133"/>
      <c r="H88" s="133"/>
      <c r="I88" s="133"/>
      <c r="J88" s="133"/>
      <c r="K88" s="133"/>
      <c r="L88" s="133"/>
      <c r="M88" s="133"/>
      <c r="N88" s="133"/>
      <c r="O88" s="133"/>
      <c r="P88" s="133"/>
      <c r="Q88" s="133"/>
      <c r="R88" s="133"/>
      <c r="S88" s="133"/>
      <c r="T88" s="133"/>
      <c r="U88" s="134" t="s">
        <v>222</v>
      </c>
      <c r="V88" s="135"/>
      <c r="W88" s="136"/>
      <c r="X88" s="136"/>
      <c r="Y88" s="137"/>
      <c r="Z88" s="138" t="s">
        <v>171</v>
      </c>
      <c r="AA88" s="132"/>
      <c r="AB88" s="132"/>
      <c r="AC88" s="108"/>
      <c r="AD88" s="108"/>
      <c r="AE88" s="109"/>
    </row>
    <row r="89" spans="1:32" ht="14.25" thickTop="1">
      <c r="A89" s="172"/>
      <c r="B89" s="88" t="s">
        <v>218</v>
      </c>
      <c r="C89" s="89"/>
      <c r="D89" s="92" t="s">
        <v>220</v>
      </c>
      <c r="E89" s="93"/>
      <c r="F89" s="93"/>
      <c r="G89" s="94" t="s">
        <v>161</v>
      </c>
      <c r="H89" s="94"/>
      <c r="I89" s="94"/>
      <c r="J89" s="94"/>
      <c r="K89" s="94"/>
      <c r="L89" s="94"/>
      <c r="M89" s="94"/>
      <c r="N89" s="94"/>
      <c r="O89" s="94"/>
      <c r="P89" s="94"/>
      <c r="Q89" s="94"/>
      <c r="R89" s="94"/>
      <c r="S89" s="94"/>
      <c r="T89" s="94"/>
      <c r="U89" s="94"/>
      <c r="V89" s="95"/>
      <c r="W89" s="96" t="s">
        <v>221</v>
      </c>
      <c r="X89" s="93"/>
      <c r="Y89" s="93"/>
      <c r="Z89" s="93"/>
      <c r="AA89" s="48"/>
      <c r="AB89" s="57" t="s">
        <v>227</v>
      </c>
      <c r="AC89" s="48"/>
      <c r="AD89" s="57" t="s">
        <v>227</v>
      </c>
      <c r="AE89" s="49"/>
    </row>
    <row r="90" spans="1:32" ht="14.25" customHeight="1">
      <c r="A90" s="173"/>
      <c r="B90" s="88"/>
      <c r="C90" s="89"/>
      <c r="D90" s="140" t="s">
        <v>219</v>
      </c>
      <c r="E90" s="129"/>
      <c r="F90" s="129"/>
      <c r="G90" s="141"/>
      <c r="H90" s="141"/>
      <c r="I90" s="141"/>
      <c r="J90" s="141"/>
      <c r="K90" s="141"/>
      <c r="L90" s="141"/>
      <c r="M90" s="141"/>
      <c r="N90" s="141"/>
      <c r="O90" s="141"/>
      <c r="P90" s="141"/>
      <c r="Q90" s="141"/>
      <c r="R90" s="141"/>
      <c r="S90" s="141"/>
      <c r="T90" s="141"/>
      <c r="U90" s="141"/>
      <c r="V90" s="142"/>
      <c r="W90" s="129" t="s">
        <v>176</v>
      </c>
      <c r="X90" s="129"/>
      <c r="Y90" s="129"/>
      <c r="Z90" s="129"/>
      <c r="AA90" s="123"/>
      <c r="AB90" s="123"/>
      <c r="AC90" s="123"/>
      <c r="AD90" s="123"/>
      <c r="AE90" s="124"/>
    </row>
    <row r="91" spans="1:32" s="60" customFormat="1" ht="3" customHeight="1">
      <c r="A91" s="105"/>
      <c r="B91" s="106"/>
      <c r="C91" s="106"/>
      <c r="D91" s="106"/>
      <c r="E91" s="106"/>
      <c r="F91" s="106"/>
      <c r="G91" s="106"/>
      <c r="H91" s="106"/>
      <c r="I91" s="106"/>
      <c r="J91" s="106"/>
      <c r="K91" s="106"/>
      <c r="L91" s="106"/>
      <c r="M91" s="106"/>
      <c r="N91" s="106"/>
      <c r="O91" s="106"/>
      <c r="P91" s="106"/>
      <c r="Q91" s="106"/>
      <c r="R91" s="106"/>
      <c r="S91" s="106"/>
      <c r="T91" s="106"/>
      <c r="U91" s="106"/>
      <c r="V91" s="106"/>
      <c r="W91" s="106"/>
      <c r="X91" s="106"/>
      <c r="Y91" s="106"/>
      <c r="Z91" s="106"/>
      <c r="AA91" s="106"/>
      <c r="AB91" s="106"/>
      <c r="AC91" s="106"/>
      <c r="AD91" s="106"/>
      <c r="AE91" s="107"/>
      <c r="AF91" s="58"/>
    </row>
    <row r="92" spans="1:32" ht="23.1" customHeight="1" thickBot="1">
      <c r="A92" s="171" t="s">
        <v>133</v>
      </c>
      <c r="B92" s="130" t="s">
        <v>217</v>
      </c>
      <c r="C92" s="131"/>
      <c r="D92" s="130" t="s">
        <v>219</v>
      </c>
      <c r="E92" s="132"/>
      <c r="F92" s="132"/>
      <c r="G92" s="133"/>
      <c r="H92" s="133"/>
      <c r="I92" s="133"/>
      <c r="J92" s="133"/>
      <c r="K92" s="133"/>
      <c r="L92" s="133"/>
      <c r="M92" s="133"/>
      <c r="N92" s="133"/>
      <c r="O92" s="133"/>
      <c r="P92" s="133"/>
      <c r="Q92" s="133"/>
      <c r="R92" s="133"/>
      <c r="S92" s="133"/>
      <c r="T92" s="133"/>
      <c r="U92" s="134" t="s">
        <v>222</v>
      </c>
      <c r="V92" s="135"/>
      <c r="W92" s="136"/>
      <c r="X92" s="136"/>
      <c r="Y92" s="137"/>
      <c r="Z92" s="138" t="s">
        <v>171</v>
      </c>
      <c r="AA92" s="132"/>
      <c r="AB92" s="132"/>
      <c r="AC92" s="108"/>
      <c r="AD92" s="108"/>
      <c r="AE92" s="109"/>
    </row>
    <row r="93" spans="1:32" ht="14.25" thickTop="1">
      <c r="A93" s="172"/>
      <c r="B93" s="88" t="s">
        <v>218</v>
      </c>
      <c r="C93" s="89"/>
      <c r="D93" s="92" t="s">
        <v>220</v>
      </c>
      <c r="E93" s="93"/>
      <c r="F93" s="93"/>
      <c r="G93" s="94" t="s">
        <v>161</v>
      </c>
      <c r="H93" s="94"/>
      <c r="I93" s="94"/>
      <c r="J93" s="94"/>
      <c r="K93" s="94"/>
      <c r="L93" s="94"/>
      <c r="M93" s="94"/>
      <c r="N93" s="94"/>
      <c r="O93" s="94"/>
      <c r="P93" s="94"/>
      <c r="Q93" s="94"/>
      <c r="R93" s="94"/>
      <c r="S93" s="94"/>
      <c r="T93" s="94"/>
      <c r="U93" s="94"/>
      <c r="V93" s="95"/>
      <c r="W93" s="96" t="s">
        <v>221</v>
      </c>
      <c r="X93" s="93"/>
      <c r="Y93" s="93"/>
      <c r="Z93" s="93"/>
      <c r="AA93" s="48"/>
      <c r="AB93" s="57" t="s">
        <v>227</v>
      </c>
      <c r="AC93" s="48"/>
      <c r="AD93" s="57" t="s">
        <v>227</v>
      </c>
      <c r="AE93" s="49"/>
    </row>
    <row r="94" spans="1:32" ht="14.25" customHeight="1">
      <c r="A94" s="172"/>
      <c r="B94" s="90"/>
      <c r="C94" s="91"/>
      <c r="D94" s="97" t="s">
        <v>219</v>
      </c>
      <c r="E94" s="98"/>
      <c r="F94" s="98"/>
      <c r="G94" s="99"/>
      <c r="H94" s="99"/>
      <c r="I94" s="99"/>
      <c r="J94" s="99"/>
      <c r="K94" s="99"/>
      <c r="L94" s="99"/>
      <c r="M94" s="99"/>
      <c r="N94" s="99"/>
      <c r="O94" s="99"/>
      <c r="P94" s="99"/>
      <c r="Q94" s="99"/>
      <c r="R94" s="99"/>
      <c r="S94" s="99"/>
      <c r="T94" s="99"/>
      <c r="U94" s="99"/>
      <c r="V94" s="100"/>
      <c r="W94" s="98" t="s">
        <v>176</v>
      </c>
      <c r="X94" s="98"/>
      <c r="Y94" s="98"/>
      <c r="Z94" s="98"/>
      <c r="AA94" s="123"/>
      <c r="AB94" s="123"/>
      <c r="AC94" s="123"/>
      <c r="AD94" s="123"/>
      <c r="AE94" s="124"/>
    </row>
    <row r="95" spans="1:32" ht="8.25" customHeight="1">
      <c r="A95" s="4"/>
      <c r="B95" s="4"/>
      <c r="C95" s="4"/>
      <c r="D95" s="4"/>
      <c r="E95" s="4"/>
      <c r="F95" s="4"/>
      <c r="G95" s="4"/>
      <c r="H95" s="4"/>
      <c r="I95" s="4"/>
      <c r="J95" s="4"/>
      <c r="K95" s="4"/>
      <c r="L95" s="4"/>
      <c r="M95" s="4"/>
      <c r="N95" s="4"/>
      <c r="O95" s="4"/>
      <c r="P95" s="4"/>
      <c r="Q95" s="4"/>
      <c r="R95" s="4"/>
      <c r="S95" s="4"/>
      <c r="T95" s="4"/>
      <c r="U95" s="4"/>
      <c r="V95" s="4"/>
      <c r="W95" s="4"/>
      <c r="X95" s="4"/>
      <c r="Y95" s="4"/>
      <c r="Z95" s="4"/>
      <c r="AA95" s="4"/>
      <c r="AB95" s="4"/>
      <c r="AC95" s="4"/>
      <c r="AD95" s="4"/>
      <c r="AE95" s="4"/>
      <c r="AF95" s="8"/>
    </row>
    <row r="96" spans="1:32" ht="6.75" customHeight="1">
      <c r="AF96" s="8"/>
    </row>
    <row r="97" spans="1:31">
      <c r="A97" s="21" t="s">
        <v>50</v>
      </c>
    </row>
    <row r="98" spans="1:31">
      <c r="A98" s="55" t="s">
        <v>246</v>
      </c>
      <c r="G98" s="8"/>
      <c r="H98" s="8"/>
      <c r="I98" s="8"/>
      <c r="J98" s="8"/>
      <c r="K98" s="8"/>
      <c r="L98" s="8"/>
      <c r="M98" s="8"/>
      <c r="N98" s="8"/>
    </row>
    <row r="99" spans="1:31">
      <c r="B99" s="50"/>
      <c r="F99" s="7" t="s">
        <v>51</v>
      </c>
      <c r="G99" s="5"/>
      <c r="H99" s="8"/>
      <c r="I99" s="8"/>
      <c r="J99" s="45"/>
      <c r="K99" s="45"/>
      <c r="M99" s="10" t="s">
        <v>52</v>
      </c>
      <c r="N99" s="5"/>
    </row>
    <row r="100" spans="1:31">
      <c r="B100" s="50"/>
      <c r="F100" s="7" t="s">
        <v>97</v>
      </c>
      <c r="G100" s="102" t="s">
        <v>80</v>
      </c>
      <c r="H100" s="102"/>
      <c r="I100" s="102"/>
      <c r="J100" s="102"/>
      <c r="K100" s="102"/>
      <c r="L100" s="47" t="s">
        <v>5</v>
      </c>
      <c r="M100" s="102" t="s">
        <v>80</v>
      </c>
      <c r="N100" s="102"/>
      <c r="O100" s="102"/>
      <c r="P100" s="102"/>
      <c r="Q100" s="102"/>
    </row>
    <row r="102" spans="1:31">
      <c r="H102" s="2" t="s">
        <v>98</v>
      </c>
      <c r="I102" s="6"/>
      <c r="J102" s="101" t="s">
        <v>80</v>
      </c>
      <c r="K102" s="101"/>
      <c r="L102" s="101"/>
      <c r="M102" s="101"/>
      <c r="N102" s="101"/>
      <c r="O102" s="86" t="s">
        <v>54</v>
      </c>
      <c r="P102" s="86"/>
      <c r="Q102" s="86"/>
      <c r="R102" s="86"/>
      <c r="S102" s="86"/>
      <c r="T102" s="86"/>
      <c r="U102" s="86"/>
      <c r="V102" s="86"/>
      <c r="W102" s="102"/>
      <c r="X102" s="102"/>
      <c r="Y102" s="102"/>
      <c r="Z102" s="102"/>
      <c r="AA102" s="102"/>
      <c r="AB102" s="102"/>
      <c r="AC102" s="102"/>
      <c r="AD102" s="102"/>
      <c r="AE102" s="102"/>
    </row>
    <row r="104" spans="1:31">
      <c r="H104" s="2" t="s">
        <v>53</v>
      </c>
      <c r="J104" s="101" t="s">
        <v>80</v>
      </c>
      <c r="K104" s="101"/>
      <c r="L104" s="101"/>
      <c r="M104" s="101"/>
      <c r="N104" s="101"/>
      <c r="O104" s="85" t="s">
        <v>55</v>
      </c>
      <c r="P104" s="85"/>
      <c r="Q104" s="85"/>
      <c r="R104" s="85"/>
      <c r="S104" s="85"/>
      <c r="T104" s="85"/>
      <c r="U104" s="85"/>
      <c r="V104" s="85"/>
      <c r="W104" s="102"/>
      <c r="X104" s="102"/>
      <c r="Y104" s="102"/>
      <c r="Z104" s="102"/>
      <c r="AA104" s="102"/>
      <c r="AB104" s="102"/>
      <c r="AC104" s="102"/>
      <c r="AD104" s="102"/>
      <c r="AE104" s="102"/>
    </row>
  </sheetData>
  <mergeCells count="306">
    <mergeCell ref="A1:AE1"/>
    <mergeCell ref="Z2:AE2"/>
    <mergeCell ref="S5:U5"/>
    <mergeCell ref="X5:AE5"/>
    <mergeCell ref="C6:J6"/>
    <mergeCell ref="N6:AE6"/>
    <mergeCell ref="Q9:U9"/>
    <mergeCell ref="AG12:AG13"/>
    <mergeCell ref="AG17:AI18"/>
    <mergeCell ref="A24:J24"/>
    <mergeCell ref="K24:Y24"/>
    <mergeCell ref="E7:O7"/>
    <mergeCell ref="V7:AE7"/>
    <mergeCell ref="G8:J8"/>
    <mergeCell ref="L8:O8"/>
    <mergeCell ref="P8:V8"/>
    <mergeCell ref="W8:AE8"/>
    <mergeCell ref="B29:AE29"/>
    <mergeCell ref="A30:A32"/>
    <mergeCell ref="B30:C30"/>
    <mergeCell ref="D30:F30"/>
    <mergeCell ref="G30:T30"/>
    <mergeCell ref="U30:V30"/>
    <mergeCell ref="W30:Y30"/>
    <mergeCell ref="Z30:AB30"/>
    <mergeCell ref="AC30:AE30"/>
    <mergeCell ref="B31:C32"/>
    <mergeCell ref="D31:F31"/>
    <mergeCell ref="G31:V31"/>
    <mergeCell ref="W31:Z31"/>
    <mergeCell ref="AA31:AE31"/>
    <mergeCell ref="D32:F32"/>
    <mergeCell ref="G32:V32"/>
    <mergeCell ref="W32:Z32"/>
    <mergeCell ref="AA32:AE32"/>
    <mergeCell ref="D35:F35"/>
    <mergeCell ref="G35:V35"/>
    <mergeCell ref="W35:Z35"/>
    <mergeCell ref="AA35:AE35"/>
    <mergeCell ref="D36:F36"/>
    <mergeCell ref="G36:V36"/>
    <mergeCell ref="W36:Z36"/>
    <mergeCell ref="AA36:AE36"/>
    <mergeCell ref="A33:AE33"/>
    <mergeCell ref="A34:A36"/>
    <mergeCell ref="B34:C34"/>
    <mergeCell ref="D34:F34"/>
    <mergeCell ref="G34:T34"/>
    <mergeCell ref="U34:V34"/>
    <mergeCell ref="W34:Y34"/>
    <mergeCell ref="Z34:AB34"/>
    <mergeCell ref="AC34:AE34"/>
    <mergeCell ref="B35:C36"/>
    <mergeCell ref="D39:F39"/>
    <mergeCell ref="G39:V39"/>
    <mergeCell ref="W39:Z39"/>
    <mergeCell ref="AA39:AE39"/>
    <mergeCell ref="D40:F40"/>
    <mergeCell ref="G40:V40"/>
    <mergeCell ref="W40:Z40"/>
    <mergeCell ref="AA40:AE40"/>
    <mergeCell ref="A37:AE37"/>
    <mergeCell ref="A38:A40"/>
    <mergeCell ref="B38:C38"/>
    <mergeCell ref="D38:F38"/>
    <mergeCell ref="G38:T38"/>
    <mergeCell ref="U38:V38"/>
    <mergeCell ref="W38:Y38"/>
    <mergeCell ref="Z38:AB38"/>
    <mergeCell ref="AC38:AE38"/>
    <mergeCell ref="B39:C40"/>
    <mergeCell ref="D43:F43"/>
    <mergeCell ref="G43:V43"/>
    <mergeCell ref="W43:Z43"/>
    <mergeCell ref="AA43:AE43"/>
    <mergeCell ref="D44:F44"/>
    <mergeCell ref="G44:V44"/>
    <mergeCell ref="W44:Z44"/>
    <mergeCell ref="AA44:AE44"/>
    <mergeCell ref="A41:AE41"/>
    <mergeCell ref="A42:A44"/>
    <mergeCell ref="B42:C42"/>
    <mergeCell ref="D42:F42"/>
    <mergeCell ref="G42:T42"/>
    <mergeCell ref="U42:V42"/>
    <mergeCell ref="W42:Y42"/>
    <mergeCell ref="Z42:AB42"/>
    <mergeCell ref="AC42:AE42"/>
    <mergeCell ref="B43:C44"/>
    <mergeCell ref="D47:F47"/>
    <mergeCell ref="G47:V47"/>
    <mergeCell ref="W47:Z47"/>
    <mergeCell ref="AA47:AE47"/>
    <mergeCell ref="D48:F48"/>
    <mergeCell ref="G48:V48"/>
    <mergeCell ref="W48:Z48"/>
    <mergeCell ref="AA48:AE48"/>
    <mergeCell ref="A45:AE45"/>
    <mergeCell ref="A46:A48"/>
    <mergeCell ref="B46:C46"/>
    <mergeCell ref="D46:F46"/>
    <mergeCell ref="G46:T46"/>
    <mergeCell ref="U46:V46"/>
    <mergeCell ref="W46:Y46"/>
    <mergeCell ref="Z46:AB46"/>
    <mergeCell ref="AC46:AE46"/>
    <mergeCell ref="B47:C48"/>
    <mergeCell ref="D51:F51"/>
    <mergeCell ref="G51:V51"/>
    <mergeCell ref="W51:Z51"/>
    <mergeCell ref="AA51:AE51"/>
    <mergeCell ref="D52:F52"/>
    <mergeCell ref="G52:V52"/>
    <mergeCell ref="W52:Z52"/>
    <mergeCell ref="AA52:AE52"/>
    <mergeCell ref="A49:AE49"/>
    <mergeCell ref="A50:A52"/>
    <mergeCell ref="B50:C50"/>
    <mergeCell ref="D50:F50"/>
    <mergeCell ref="G50:T50"/>
    <mergeCell ref="U50:V50"/>
    <mergeCell ref="W50:Y50"/>
    <mergeCell ref="Z50:AB50"/>
    <mergeCell ref="AC50:AE50"/>
    <mergeCell ref="B51:C52"/>
    <mergeCell ref="D55:F55"/>
    <mergeCell ref="G55:V55"/>
    <mergeCell ref="W55:Z55"/>
    <mergeCell ref="AA55:AE55"/>
    <mergeCell ref="D56:F56"/>
    <mergeCell ref="G56:V56"/>
    <mergeCell ref="W56:Z56"/>
    <mergeCell ref="AA56:AE56"/>
    <mergeCell ref="A53:AE53"/>
    <mergeCell ref="A54:A56"/>
    <mergeCell ref="B54:C54"/>
    <mergeCell ref="D54:F54"/>
    <mergeCell ref="G54:T54"/>
    <mergeCell ref="U54:V54"/>
    <mergeCell ref="W54:Y54"/>
    <mergeCell ref="Z54:AB54"/>
    <mergeCell ref="AC54:AE54"/>
    <mergeCell ref="B55:C56"/>
    <mergeCell ref="D59:F59"/>
    <mergeCell ref="G59:V59"/>
    <mergeCell ref="W59:Z59"/>
    <mergeCell ref="AA59:AE59"/>
    <mergeCell ref="D60:F60"/>
    <mergeCell ref="G60:V60"/>
    <mergeCell ref="W60:Z60"/>
    <mergeCell ref="AA60:AE60"/>
    <mergeCell ref="A57:AE57"/>
    <mergeCell ref="A58:A60"/>
    <mergeCell ref="B58:C58"/>
    <mergeCell ref="D58:F58"/>
    <mergeCell ref="G58:T58"/>
    <mergeCell ref="U58:V58"/>
    <mergeCell ref="W58:Y58"/>
    <mergeCell ref="Z58:AB58"/>
    <mergeCell ref="AC58:AE58"/>
    <mergeCell ref="B59:C60"/>
    <mergeCell ref="D65:F65"/>
    <mergeCell ref="G65:V65"/>
    <mergeCell ref="W65:Z65"/>
    <mergeCell ref="D66:F66"/>
    <mergeCell ref="G66:V66"/>
    <mergeCell ref="W66:Z66"/>
    <mergeCell ref="B63:AE63"/>
    <mergeCell ref="A64:A66"/>
    <mergeCell ref="B64:C64"/>
    <mergeCell ref="D64:F64"/>
    <mergeCell ref="G64:T64"/>
    <mergeCell ref="U64:V64"/>
    <mergeCell ref="W64:Y64"/>
    <mergeCell ref="Z64:AB64"/>
    <mergeCell ref="AC64:AE64"/>
    <mergeCell ref="B65:C66"/>
    <mergeCell ref="AA66:AE66"/>
    <mergeCell ref="A67:AE67"/>
    <mergeCell ref="A68:A70"/>
    <mergeCell ref="B68:C68"/>
    <mergeCell ref="D68:F68"/>
    <mergeCell ref="G68:T68"/>
    <mergeCell ref="U68:V68"/>
    <mergeCell ref="W68:Y68"/>
    <mergeCell ref="Z68:AB68"/>
    <mergeCell ref="AC68:AE68"/>
    <mergeCell ref="AA70:AE70"/>
    <mergeCell ref="B69:C70"/>
    <mergeCell ref="D69:F69"/>
    <mergeCell ref="G69:V69"/>
    <mergeCell ref="W69:Z69"/>
    <mergeCell ref="D70:F70"/>
    <mergeCell ref="G70:V70"/>
    <mergeCell ref="W70:Z70"/>
    <mergeCell ref="A71:AE71"/>
    <mergeCell ref="A72:A74"/>
    <mergeCell ref="B72:C72"/>
    <mergeCell ref="D72:F72"/>
    <mergeCell ref="G72:T72"/>
    <mergeCell ref="U72:V72"/>
    <mergeCell ref="W72:Y72"/>
    <mergeCell ref="Z72:AB72"/>
    <mergeCell ref="AC72:AE72"/>
    <mergeCell ref="AA74:AE74"/>
    <mergeCell ref="B73:C74"/>
    <mergeCell ref="D73:F73"/>
    <mergeCell ref="G73:V73"/>
    <mergeCell ref="W73:Z73"/>
    <mergeCell ref="D74:F74"/>
    <mergeCell ref="G74:V74"/>
    <mergeCell ref="W74:Z74"/>
    <mergeCell ref="A75:AE75"/>
    <mergeCell ref="A76:A78"/>
    <mergeCell ref="B76:C76"/>
    <mergeCell ref="D76:F76"/>
    <mergeCell ref="G76:T76"/>
    <mergeCell ref="U76:V76"/>
    <mergeCell ref="W76:Y76"/>
    <mergeCell ref="Z76:AB76"/>
    <mergeCell ref="AC76:AE76"/>
    <mergeCell ref="AA78:AE78"/>
    <mergeCell ref="B77:C78"/>
    <mergeCell ref="D77:F77"/>
    <mergeCell ref="G77:V77"/>
    <mergeCell ref="W77:Z77"/>
    <mergeCell ref="D78:F78"/>
    <mergeCell ref="G78:V78"/>
    <mergeCell ref="W78:Z78"/>
    <mergeCell ref="A79:AE79"/>
    <mergeCell ref="A80:A82"/>
    <mergeCell ref="B80:C80"/>
    <mergeCell ref="D80:F80"/>
    <mergeCell ref="G80:T80"/>
    <mergeCell ref="U80:V80"/>
    <mergeCell ref="W80:Y80"/>
    <mergeCell ref="Z80:AB80"/>
    <mergeCell ref="AC80:AE80"/>
    <mergeCell ref="D86:F86"/>
    <mergeCell ref="G86:V86"/>
    <mergeCell ref="W86:Z86"/>
    <mergeCell ref="AA82:AE82"/>
    <mergeCell ref="A83:AE83"/>
    <mergeCell ref="A84:A86"/>
    <mergeCell ref="B84:C84"/>
    <mergeCell ref="D84:F84"/>
    <mergeCell ref="G84:T84"/>
    <mergeCell ref="U84:V84"/>
    <mergeCell ref="W84:Y84"/>
    <mergeCell ref="Z84:AB84"/>
    <mergeCell ref="AC84:AE84"/>
    <mergeCell ref="B81:C82"/>
    <mergeCell ref="D81:F81"/>
    <mergeCell ref="G81:V81"/>
    <mergeCell ref="W81:Z81"/>
    <mergeCell ref="D82:F82"/>
    <mergeCell ref="G82:V82"/>
    <mergeCell ref="W82:Z82"/>
    <mergeCell ref="B93:C94"/>
    <mergeCell ref="D93:F93"/>
    <mergeCell ref="G93:V93"/>
    <mergeCell ref="W93:Z93"/>
    <mergeCell ref="D94:F94"/>
    <mergeCell ref="G94:V94"/>
    <mergeCell ref="W94:Z94"/>
    <mergeCell ref="AA90:AE90"/>
    <mergeCell ref="A91:AE91"/>
    <mergeCell ref="A92:A94"/>
    <mergeCell ref="B92:C92"/>
    <mergeCell ref="D92:F92"/>
    <mergeCell ref="G92:T92"/>
    <mergeCell ref="U92:V92"/>
    <mergeCell ref="W92:Y92"/>
    <mergeCell ref="Z92:AB92"/>
    <mergeCell ref="AC92:AE92"/>
    <mergeCell ref="B89:C90"/>
    <mergeCell ref="D89:F89"/>
    <mergeCell ref="G89:V89"/>
    <mergeCell ref="W89:Z89"/>
    <mergeCell ref="D90:F90"/>
    <mergeCell ref="G90:V90"/>
    <mergeCell ref="W90:Z90"/>
    <mergeCell ref="J104:N104"/>
    <mergeCell ref="O104:V104"/>
    <mergeCell ref="W104:AE104"/>
    <mergeCell ref="AG5:AN10"/>
    <mergeCell ref="AA94:AE94"/>
    <mergeCell ref="G100:K100"/>
    <mergeCell ref="M100:Q100"/>
    <mergeCell ref="J102:N102"/>
    <mergeCell ref="O102:V102"/>
    <mergeCell ref="W102:AE102"/>
    <mergeCell ref="AA86:AE86"/>
    <mergeCell ref="A87:AE87"/>
    <mergeCell ref="A88:A90"/>
    <mergeCell ref="B88:C88"/>
    <mergeCell ref="D88:F88"/>
    <mergeCell ref="G88:T88"/>
    <mergeCell ref="U88:V88"/>
    <mergeCell ref="W88:Y88"/>
    <mergeCell ref="Z88:AB88"/>
    <mergeCell ref="AC88:AE88"/>
    <mergeCell ref="B85:C86"/>
    <mergeCell ref="D85:F85"/>
    <mergeCell ref="G85:V85"/>
    <mergeCell ref="W85:Z85"/>
  </mergeCells>
  <phoneticPr fontId="1"/>
  <conditionalFormatting sqref="U7:V7 E7:O7 N6:AE6">
    <cfRule type="containsBlanks" dxfId="100" priority="106">
      <formula>LEN(TRIM(E6))=0</formula>
    </cfRule>
  </conditionalFormatting>
  <conditionalFormatting sqref="C6:J6">
    <cfRule type="containsBlanks" dxfId="99" priority="105">
      <formula>LEN(TRIM(C6))=0</formula>
    </cfRule>
  </conditionalFormatting>
  <conditionalFormatting sqref="X5">
    <cfRule type="containsBlanks" dxfId="98" priority="104">
      <formula>LEN(TRIM(X5))=0</formula>
    </cfRule>
  </conditionalFormatting>
  <conditionalFormatting sqref="S5">
    <cfRule type="containsBlanks" dxfId="97" priority="103">
      <formula>LEN(TRIM(S5))=0</formula>
    </cfRule>
  </conditionalFormatting>
  <conditionalFormatting sqref="J5">
    <cfRule type="containsBlanks" dxfId="96" priority="102">
      <formula>LEN(TRIM(J5))=0</formula>
    </cfRule>
  </conditionalFormatting>
  <conditionalFormatting sqref="Q9">
    <cfRule type="cellIs" dxfId="95" priority="101" operator="equal">
      <formula>"▼選択"</formula>
    </cfRule>
  </conditionalFormatting>
  <conditionalFormatting sqref="Q10">
    <cfRule type="cellIs" dxfId="94" priority="99" operator="equal">
      <formula>"▼選択"</formula>
    </cfRule>
  </conditionalFormatting>
  <conditionalFormatting sqref="R10">
    <cfRule type="containsBlanks" dxfId="93" priority="98">
      <formula>LEN(TRIM(R10))=0</formula>
    </cfRule>
  </conditionalFormatting>
  <conditionalFormatting sqref="S10">
    <cfRule type="containsBlanks" dxfId="92" priority="100">
      <formula>LEN(TRIM(S10))=0</formula>
    </cfRule>
  </conditionalFormatting>
  <conditionalFormatting sqref="Q11">
    <cfRule type="cellIs" dxfId="91" priority="97" operator="equal">
      <formula>"▼選択"</formula>
    </cfRule>
  </conditionalFormatting>
  <conditionalFormatting sqref="R11">
    <cfRule type="containsBlanks" dxfId="90" priority="96">
      <formula>LEN(TRIM(R11))=0</formula>
    </cfRule>
  </conditionalFormatting>
  <conditionalFormatting sqref="W8">
    <cfRule type="cellIs" dxfId="89" priority="95" operator="equal">
      <formula>"▼選択"</formula>
    </cfRule>
  </conditionalFormatting>
  <conditionalFormatting sqref="Z2:AE2">
    <cfRule type="cellIs" dxfId="88" priority="94" operator="equal">
      <formula>"yyyy/mm/dd"</formula>
    </cfRule>
  </conditionalFormatting>
  <conditionalFormatting sqref="K8">
    <cfRule type="cellIs" dxfId="87" priority="93" operator="equal">
      <formula>"yyyy/mm/dd - yyyy/mm/dd"</formula>
    </cfRule>
  </conditionalFormatting>
  <conditionalFormatting sqref="W8:AE8">
    <cfRule type="cellIs" dxfId="86" priority="92" operator="equal">
      <formula>"▼Select"</formula>
    </cfRule>
  </conditionalFormatting>
  <conditionalFormatting sqref="Q9:U9">
    <cfRule type="cellIs" dxfId="85" priority="91" operator="equal">
      <formula>"▼Select"</formula>
    </cfRule>
  </conditionalFormatting>
  <conditionalFormatting sqref="G8:J8">
    <cfRule type="cellIs" dxfId="84" priority="90" operator="equal">
      <formula>"yyyy/mm/dd"</formula>
    </cfRule>
  </conditionalFormatting>
  <conditionalFormatting sqref="L8:O8">
    <cfRule type="cellIs" dxfId="83" priority="89" operator="equal">
      <formula>"yyyy/mm/dd"</formula>
    </cfRule>
  </conditionalFormatting>
  <conditionalFormatting sqref="G99">
    <cfRule type="cellIs" dxfId="82" priority="88" operator="equal">
      <formula>""</formula>
    </cfRule>
  </conditionalFormatting>
  <conditionalFormatting sqref="N99">
    <cfRule type="cellIs" dxfId="81" priority="87" operator="equal">
      <formula>""</formula>
    </cfRule>
  </conditionalFormatting>
  <conditionalFormatting sqref="J102:N102">
    <cfRule type="cellIs" dxfId="80" priority="86" operator="equal">
      <formula>"yyyy/mm/dd"</formula>
    </cfRule>
  </conditionalFormatting>
  <conditionalFormatting sqref="J104:N104">
    <cfRule type="cellIs" dxfId="79" priority="85" operator="equal">
      <formula>"yyyy/mm/dd"</formula>
    </cfRule>
  </conditionalFormatting>
  <conditionalFormatting sqref="W102">
    <cfRule type="containsBlanks" dxfId="78" priority="84">
      <formula>LEN(TRIM(W102))=0</formula>
    </cfRule>
  </conditionalFormatting>
  <conditionalFormatting sqref="W104">
    <cfRule type="containsBlanks" dxfId="77" priority="83">
      <formula>LEN(TRIM(W104))=0</formula>
    </cfRule>
  </conditionalFormatting>
  <conditionalFormatting sqref="G100 L100">
    <cfRule type="cellIs" dxfId="76" priority="82" operator="equal">
      <formula>"yyyy/mm/dd"</formula>
    </cfRule>
  </conditionalFormatting>
  <conditionalFormatting sqref="M100">
    <cfRule type="cellIs" dxfId="75" priority="81" operator="equal">
      <formula>"yyyy/mm/dd"</formula>
    </cfRule>
  </conditionalFormatting>
  <conditionalFormatting sqref="G64">
    <cfRule type="containsBlanks" dxfId="74" priority="56">
      <formula>LEN(TRIM(G64))=0</formula>
    </cfRule>
  </conditionalFormatting>
  <conditionalFormatting sqref="W36">
    <cfRule type="containsBlanks" dxfId="73" priority="80">
      <formula>LEN(TRIM(W36))=0</formula>
    </cfRule>
  </conditionalFormatting>
  <conditionalFormatting sqref="AC58">
    <cfRule type="containsBlanks" dxfId="72" priority="41">
      <formula>LEN(TRIM(AC58))=0</formula>
    </cfRule>
  </conditionalFormatting>
  <conditionalFormatting sqref="W64">
    <cfRule type="containsBlanks" dxfId="71" priority="55">
      <formula>LEN(TRIM(W64))=0</formula>
    </cfRule>
  </conditionalFormatting>
  <conditionalFormatting sqref="AA36:AC36">
    <cfRule type="containsBlanks" dxfId="70" priority="79">
      <formula>LEN(TRIM(AA36))=0</formula>
    </cfRule>
  </conditionalFormatting>
  <conditionalFormatting sqref="W40 W44 W48 W52 W56 W60">
    <cfRule type="containsBlanks" dxfId="69" priority="70">
      <formula>LEN(TRIM(W40))=0</formula>
    </cfRule>
  </conditionalFormatting>
  <conditionalFormatting sqref="G38 G42 G46 G50 G54 G58">
    <cfRule type="containsBlanks" dxfId="68" priority="68">
      <formula>LEN(TRIM(G38))=0</formula>
    </cfRule>
  </conditionalFormatting>
  <conditionalFormatting sqref="Z34">
    <cfRule type="containsBlanks" dxfId="67" priority="52">
      <formula>LEN(TRIM(Z34))=0</formula>
    </cfRule>
  </conditionalFormatting>
  <conditionalFormatting sqref="W38 W42 W46 W50 W54 W58">
    <cfRule type="containsBlanks" dxfId="66" priority="67">
      <formula>LEN(TRIM(W38))=0</formula>
    </cfRule>
  </conditionalFormatting>
  <conditionalFormatting sqref="G51">
    <cfRule type="containsText" dxfId="65" priority="62" operator="containsText" text="▼Select Field">
      <formula>NOT(ISERROR(SEARCH("▼Select Field",G51)))</formula>
    </cfRule>
  </conditionalFormatting>
  <conditionalFormatting sqref="W70 W74 W78 W82 W86 W90 W94">
    <cfRule type="containsBlanks" dxfId="64" priority="32">
      <formula>LEN(TRIM(W70))=0</formula>
    </cfRule>
  </conditionalFormatting>
  <conditionalFormatting sqref="AA40:AC40">
    <cfRule type="containsBlanks" dxfId="63" priority="22">
      <formula>LEN(TRIM(AA40))=0</formula>
    </cfRule>
  </conditionalFormatting>
  <conditionalFormatting sqref="W66">
    <cfRule type="containsBlanks" dxfId="62" priority="58">
      <formula>LEN(TRIM(W66))=0</formula>
    </cfRule>
  </conditionalFormatting>
  <conditionalFormatting sqref="G34">
    <cfRule type="containsBlanks" dxfId="61" priority="78">
      <formula>LEN(TRIM(G34))=0</formula>
    </cfRule>
  </conditionalFormatting>
  <conditionalFormatting sqref="W34">
    <cfRule type="containsBlanks" dxfId="60" priority="77">
      <formula>LEN(TRIM(W34))=0</formula>
    </cfRule>
  </conditionalFormatting>
  <conditionalFormatting sqref="Z30">
    <cfRule type="containsBlanks" dxfId="59" priority="76">
      <formula>LEN(TRIM(Z30))=0</formula>
    </cfRule>
  </conditionalFormatting>
  <conditionalFormatting sqref="G31">
    <cfRule type="containsText" dxfId="58" priority="75" operator="containsText" text="▼Select Field">
      <formula>NOT(ISERROR(SEARCH("▼Select Field",G31)))</formula>
    </cfRule>
  </conditionalFormatting>
  <conditionalFormatting sqref="W32">
    <cfRule type="containsBlanks" dxfId="57" priority="74">
      <formula>LEN(TRIM(W32))=0</formula>
    </cfRule>
  </conditionalFormatting>
  <conditionalFormatting sqref="AA32:AC32">
    <cfRule type="containsBlanks" dxfId="56" priority="73">
      <formula>LEN(TRIM(AA32))=0</formula>
    </cfRule>
  </conditionalFormatting>
  <conditionalFormatting sqref="G30">
    <cfRule type="containsBlanks" dxfId="55" priority="72">
      <formula>LEN(TRIM(G30))=0</formula>
    </cfRule>
  </conditionalFormatting>
  <conditionalFormatting sqref="W30">
    <cfRule type="containsBlanks" dxfId="54" priority="71">
      <formula>LEN(TRIM(W30))=0</formula>
    </cfRule>
  </conditionalFormatting>
  <conditionalFormatting sqref="Z64">
    <cfRule type="containsBlanks" dxfId="53" priority="40">
      <formula>LEN(TRIM(Z64))=0</formula>
    </cfRule>
  </conditionalFormatting>
  <conditionalFormatting sqref="AC64">
    <cfRule type="containsBlanks" dxfId="52" priority="39">
      <formula>LEN(TRIM(AC64))=0</formula>
    </cfRule>
  </conditionalFormatting>
  <conditionalFormatting sqref="AA65">
    <cfRule type="containsBlanks" dxfId="51" priority="38">
      <formula>LEN(TRIM(AA65))=0</formula>
    </cfRule>
  </conditionalFormatting>
  <conditionalFormatting sqref="G35">
    <cfRule type="containsText" dxfId="50" priority="66" operator="containsText" text="▼Select Field">
      <formula>NOT(ISERROR(SEARCH("▼Select Field",G35)))</formula>
    </cfRule>
  </conditionalFormatting>
  <conditionalFormatting sqref="G39">
    <cfRule type="containsText" dxfId="49" priority="65" operator="containsText" text="▼Select Field">
      <formula>NOT(ISERROR(SEARCH("▼Select Field",G39)))</formula>
    </cfRule>
  </conditionalFormatting>
  <conditionalFormatting sqref="G43">
    <cfRule type="containsText" dxfId="48" priority="64" operator="containsText" text="▼Select Field">
      <formula>NOT(ISERROR(SEARCH("▼Select Field",G43)))</formula>
    </cfRule>
  </conditionalFormatting>
  <conditionalFormatting sqref="G47">
    <cfRule type="containsText" dxfId="47" priority="63" operator="containsText" text="▼Select Field">
      <formula>NOT(ISERROR(SEARCH("▼Select Field",G47)))</formula>
    </cfRule>
  </conditionalFormatting>
  <conditionalFormatting sqref="G55">
    <cfRule type="containsText" dxfId="46" priority="61" operator="containsText" text="▼Select Field">
      <formula>NOT(ISERROR(SEARCH("▼Select Field",G55)))</formula>
    </cfRule>
  </conditionalFormatting>
  <conditionalFormatting sqref="G59">
    <cfRule type="containsText" dxfId="45" priority="60" operator="containsText" text="▼Select Field">
      <formula>NOT(ISERROR(SEARCH("▼Select Field",G59)))</formula>
    </cfRule>
  </conditionalFormatting>
  <conditionalFormatting sqref="AC50">
    <cfRule type="containsBlanks" dxfId="44" priority="43">
      <formula>LEN(TRIM(AC50))=0</formula>
    </cfRule>
  </conditionalFormatting>
  <conditionalFormatting sqref="Z58">
    <cfRule type="containsBlanks" dxfId="43" priority="42">
      <formula>LEN(TRIM(Z58))=0</formula>
    </cfRule>
  </conditionalFormatting>
  <conditionalFormatting sqref="Z68 Z72 Z76 Z80 Z84 Z88 Z92">
    <cfRule type="containsBlanks" dxfId="42" priority="27">
      <formula>LEN(TRIM(Z68))=0</formula>
    </cfRule>
  </conditionalFormatting>
  <conditionalFormatting sqref="G66">
    <cfRule type="containsBlanks" dxfId="41" priority="54">
      <formula>LEN(TRIM(G66))=0</formula>
    </cfRule>
  </conditionalFormatting>
  <conditionalFormatting sqref="AC30">
    <cfRule type="containsBlanks" dxfId="40" priority="53">
      <formula>LEN(TRIM(AC30))=0</formula>
    </cfRule>
  </conditionalFormatting>
  <conditionalFormatting sqref="AC34">
    <cfRule type="containsBlanks" dxfId="39" priority="51">
      <formula>LEN(TRIM(AC34))=0</formula>
    </cfRule>
  </conditionalFormatting>
  <conditionalFormatting sqref="Z38">
    <cfRule type="containsBlanks" dxfId="38" priority="50">
      <formula>LEN(TRIM(Z38))=0</formula>
    </cfRule>
  </conditionalFormatting>
  <conditionalFormatting sqref="AC38">
    <cfRule type="containsBlanks" dxfId="37" priority="49">
      <formula>LEN(TRIM(AC38))=0</formula>
    </cfRule>
  </conditionalFormatting>
  <conditionalFormatting sqref="Z42">
    <cfRule type="containsBlanks" dxfId="36" priority="48">
      <formula>LEN(TRIM(Z42))=0</formula>
    </cfRule>
  </conditionalFormatting>
  <conditionalFormatting sqref="AC42">
    <cfRule type="containsBlanks" dxfId="35" priority="47">
      <formula>LEN(TRIM(AC42))=0</formula>
    </cfRule>
  </conditionalFormatting>
  <conditionalFormatting sqref="Z46">
    <cfRule type="containsBlanks" dxfId="34" priority="46">
      <formula>LEN(TRIM(Z46))=0</formula>
    </cfRule>
  </conditionalFormatting>
  <conditionalFormatting sqref="AC46">
    <cfRule type="containsBlanks" dxfId="33" priority="45">
      <formula>LEN(TRIM(AC46))=0</formula>
    </cfRule>
  </conditionalFormatting>
  <conditionalFormatting sqref="Z50">
    <cfRule type="containsBlanks" dxfId="32" priority="44">
      <formula>LEN(TRIM(Z50))=0</formula>
    </cfRule>
  </conditionalFormatting>
  <conditionalFormatting sqref="AE69 AE73 AE77 AE81 AE85 AE89 AE93">
    <cfRule type="containsBlanks" dxfId="31" priority="23">
      <formula>LEN(TRIM(AE69))=0</formula>
    </cfRule>
  </conditionalFormatting>
  <conditionalFormatting sqref="AC65">
    <cfRule type="containsBlanks" dxfId="30" priority="37">
      <formula>LEN(TRIM(AC65))=0</formula>
    </cfRule>
  </conditionalFormatting>
  <conditionalFormatting sqref="AE65">
    <cfRule type="containsBlanks" dxfId="29" priority="36">
      <formula>LEN(TRIM(AE65))=0</formula>
    </cfRule>
  </conditionalFormatting>
  <conditionalFormatting sqref="Z54">
    <cfRule type="containsBlanks" dxfId="28" priority="35">
      <formula>LEN(TRIM(Z54))=0</formula>
    </cfRule>
  </conditionalFormatting>
  <conditionalFormatting sqref="AC54">
    <cfRule type="containsBlanks" dxfId="27" priority="34">
      <formula>LEN(TRIM(AC54))=0</formula>
    </cfRule>
  </conditionalFormatting>
  <conditionalFormatting sqref="G68 G72 G76 G80 G84 G88 G92">
    <cfRule type="containsBlanks" dxfId="26" priority="30">
      <formula>LEN(TRIM(G68))=0</formula>
    </cfRule>
  </conditionalFormatting>
  <conditionalFormatting sqref="W68 W72 W76 W80 W84 W88 W92">
    <cfRule type="containsBlanks" dxfId="25" priority="29">
      <formula>LEN(TRIM(W68))=0</formula>
    </cfRule>
  </conditionalFormatting>
  <conditionalFormatting sqref="G70 G74 G78 G82 G86 G90 G94">
    <cfRule type="containsBlanks" dxfId="24" priority="28">
      <formula>LEN(TRIM(G70))=0</formula>
    </cfRule>
  </conditionalFormatting>
  <conditionalFormatting sqref="AC68 AC72 AC76 AC80 AC84 AC88 AC92">
    <cfRule type="containsBlanks" dxfId="23" priority="26">
      <formula>LEN(TRIM(AC68))=0</formula>
    </cfRule>
  </conditionalFormatting>
  <conditionalFormatting sqref="AA69 AA73 AA77 AA81 AA85 AA89 AA93">
    <cfRule type="containsBlanks" dxfId="22" priority="25">
      <formula>LEN(TRIM(AA69))=0</formula>
    </cfRule>
  </conditionalFormatting>
  <conditionalFormatting sqref="AC69 AC73 AC77 AC81 AC85 AC89 AC93">
    <cfRule type="containsBlanks" dxfId="21" priority="24">
      <formula>LEN(TRIM(AC69))=0</formula>
    </cfRule>
  </conditionalFormatting>
  <conditionalFormatting sqref="AA44:AC44">
    <cfRule type="containsBlanks" dxfId="20" priority="21">
      <formula>LEN(TRIM(AA44))=0</formula>
    </cfRule>
  </conditionalFormatting>
  <conditionalFormatting sqref="AA48:AC48">
    <cfRule type="containsBlanks" dxfId="19" priority="20">
      <formula>LEN(TRIM(AA48))=0</formula>
    </cfRule>
  </conditionalFormatting>
  <conditionalFormatting sqref="AA52:AC52">
    <cfRule type="containsBlanks" dxfId="18" priority="19">
      <formula>LEN(TRIM(AA52))=0</formula>
    </cfRule>
  </conditionalFormatting>
  <conditionalFormatting sqref="AA56:AC56">
    <cfRule type="containsBlanks" dxfId="17" priority="18">
      <formula>LEN(TRIM(AA56))=0</formula>
    </cfRule>
  </conditionalFormatting>
  <conditionalFormatting sqref="AA60:AC60">
    <cfRule type="containsBlanks" dxfId="16" priority="17">
      <formula>LEN(TRIM(AA60))=0</formula>
    </cfRule>
  </conditionalFormatting>
  <conditionalFormatting sqref="AA66:AC66">
    <cfRule type="containsBlanks" dxfId="15" priority="16">
      <formula>LEN(TRIM(AA66))=0</formula>
    </cfRule>
  </conditionalFormatting>
  <conditionalFormatting sqref="AA70:AC70">
    <cfRule type="containsBlanks" dxfId="14" priority="15">
      <formula>LEN(TRIM(AA70))=0</formula>
    </cfRule>
  </conditionalFormatting>
  <conditionalFormatting sqref="AA74:AC74">
    <cfRule type="containsBlanks" dxfId="13" priority="14">
      <formula>LEN(TRIM(AA74))=0</formula>
    </cfRule>
  </conditionalFormatting>
  <conditionalFormatting sqref="AA78:AC78">
    <cfRule type="containsBlanks" dxfId="12" priority="13">
      <formula>LEN(TRIM(AA78))=0</formula>
    </cfRule>
  </conditionalFormatting>
  <conditionalFormatting sqref="AA82:AC82">
    <cfRule type="containsBlanks" dxfId="11" priority="12">
      <formula>LEN(TRIM(AA82))=0</formula>
    </cfRule>
  </conditionalFormatting>
  <conditionalFormatting sqref="AA86:AC86">
    <cfRule type="containsBlanks" dxfId="10" priority="11">
      <formula>LEN(TRIM(AA86))=0</formula>
    </cfRule>
  </conditionalFormatting>
  <conditionalFormatting sqref="AA90:AC90">
    <cfRule type="containsBlanks" dxfId="9" priority="10">
      <formula>LEN(TRIM(AA90))=0</formula>
    </cfRule>
  </conditionalFormatting>
  <conditionalFormatting sqref="AA94:AC94">
    <cfRule type="containsBlanks" dxfId="8" priority="9">
      <formula>LEN(TRIM(AA94))=0</formula>
    </cfRule>
  </conditionalFormatting>
  <conditionalFormatting sqref="G65">
    <cfRule type="containsText" dxfId="7" priority="8" operator="containsText" text="▼Select">
      <formula>NOT(ISERROR(SEARCH("▼Select",G65)))</formula>
    </cfRule>
  </conditionalFormatting>
  <conditionalFormatting sqref="G69">
    <cfRule type="containsText" dxfId="6" priority="7" operator="containsText" text="▼Select">
      <formula>NOT(ISERROR(SEARCH("▼Select",G69)))</formula>
    </cfRule>
  </conditionalFormatting>
  <conditionalFormatting sqref="G73">
    <cfRule type="containsText" dxfId="5" priority="6" operator="containsText" text="▼Select">
      <formula>NOT(ISERROR(SEARCH("▼Select",G73)))</formula>
    </cfRule>
  </conditionalFormatting>
  <conditionalFormatting sqref="G77">
    <cfRule type="containsText" dxfId="4" priority="5" operator="containsText" text="▼Select">
      <formula>NOT(ISERROR(SEARCH("▼Select",G77)))</formula>
    </cfRule>
  </conditionalFormatting>
  <conditionalFormatting sqref="G81">
    <cfRule type="containsText" dxfId="3" priority="4" operator="containsText" text="▼Select">
      <formula>NOT(ISERROR(SEARCH("▼Select",G81)))</formula>
    </cfRule>
  </conditionalFormatting>
  <conditionalFormatting sqref="G85">
    <cfRule type="containsText" dxfId="2" priority="3" operator="containsText" text="▼Select">
      <formula>NOT(ISERROR(SEARCH("▼Select",G85)))</formula>
    </cfRule>
  </conditionalFormatting>
  <conditionalFormatting sqref="G89">
    <cfRule type="containsText" dxfId="1" priority="2" operator="containsText" text="▼Select">
      <formula>NOT(ISERROR(SEARCH("▼Select",G89)))</formula>
    </cfRule>
  </conditionalFormatting>
  <conditionalFormatting sqref="G93">
    <cfRule type="containsText" dxfId="0" priority="1" operator="containsText" text="▼Select">
      <formula>NOT(ISERROR(SEARCH("▼Select",G93)))</formula>
    </cfRule>
  </conditionalFormatting>
  <hyperlinks>
    <hyperlink ref="K24:Y24" r:id="rId1" display="Course Registration Guide for PEARL" xr:uid="{00000000-0004-0000-0200-000000000000}"/>
  </hyperlinks>
  <pageMargins left="0.45" right="0.39370078740157483" top="0.35433070866141736" bottom="0.35433070866141736" header="0.31496062992125984" footer="0.31496062992125984"/>
  <pageSetup paperSize="9" fitToHeight="0" orientation="portrait" r:id="rId2"/>
  <rowBreaks count="1" manualBreakCount="1">
    <brk id="61" max="30" man="1"/>
  </rowBreaks>
  <legacyDrawing r:id="rId3"/>
  <extLst>
    <ext xmlns:x14="http://schemas.microsoft.com/office/spreadsheetml/2009/9/main" uri="{CCE6A557-97BC-4b89-ADB6-D9C93CAAB3DF}">
      <x14:dataValidations xmlns:xm="http://schemas.microsoft.com/office/excel/2006/main" count="5">
        <x14:dataValidation type="list" allowBlank="1" showInputMessage="1" showErrorMessage="1" xr:uid="{00000000-0002-0000-0200-000000000000}">
          <x14:formula1>
            <xm:f>'drop down list'!$F$1:$F$13</xm:f>
          </x14:formula1>
          <xm:sqref>G55 G31 G35 G39 G43 G47 G51 G59</xm:sqref>
        </x14:dataValidation>
        <x14:dataValidation type="list" allowBlank="1" showInputMessage="1" showErrorMessage="1" xr:uid="{00000000-0002-0000-0200-000001000000}">
          <x14:formula1>
            <xm:f>'drop down list'!$A$1:$A$3</xm:f>
          </x14:formula1>
          <xm:sqref>G12:H12</xm:sqref>
        </x14:dataValidation>
        <x14:dataValidation type="list" allowBlank="1" showInputMessage="1" showErrorMessage="1" xr:uid="{00000000-0002-0000-0200-000002000000}">
          <x14:formula1>
            <xm:f>'drop down list'!$B$1:$B$4</xm:f>
          </x14:formula1>
          <xm:sqref>W8</xm:sqref>
        </x14:dataValidation>
        <x14:dataValidation type="list" allowBlank="1" showInputMessage="1" showErrorMessage="1" xr:uid="{00000000-0002-0000-0200-000003000000}">
          <x14:formula1>
            <xm:f>'drop down list'!$C$1:$C$3</xm:f>
          </x14:formula1>
          <xm:sqref>Q9</xm:sqref>
        </x14:dataValidation>
        <x14:dataValidation type="list" allowBlank="1" showInputMessage="1" showErrorMessage="1" xr:uid="{00000000-0002-0000-0200-000004000000}">
          <x14:formula1>
            <xm:f>'drop down list'!$D$1:$D$6</xm:f>
          </x14:formula1>
          <xm:sqref>G65 G69 G73 G77 G81 G85 G89 G93</xm:sqref>
        </x14:dataValidation>
      </x14:dataValidations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K13"/>
  <sheetViews>
    <sheetView zoomScale="115" zoomScaleNormal="115" workbookViewId="0">
      <selection activeCell="D14" sqref="D14"/>
    </sheetView>
  </sheetViews>
  <sheetFormatPr defaultRowHeight="13.5"/>
  <cols>
    <col min="2" max="2" width="33.625" bestFit="1" customWidth="1"/>
    <col min="3" max="3" width="10.125" bestFit="1" customWidth="1"/>
    <col min="4" max="4" width="37.625" bestFit="1" customWidth="1"/>
    <col min="6" max="6" width="63.125" bestFit="1" customWidth="1"/>
    <col min="7" max="7" width="64.25" bestFit="1" customWidth="1"/>
    <col min="8" max="10" width="3.75" bestFit="1" customWidth="1"/>
    <col min="11" max="11" width="6.75" bestFit="1" customWidth="1"/>
  </cols>
  <sheetData>
    <row r="1" spans="1:11">
      <c r="A1" t="s">
        <v>59</v>
      </c>
      <c r="B1" t="s">
        <v>59</v>
      </c>
      <c r="C1" t="s">
        <v>59</v>
      </c>
      <c r="D1" t="s">
        <v>162</v>
      </c>
      <c r="E1" t="s">
        <v>59</v>
      </c>
      <c r="F1" t="s">
        <v>162</v>
      </c>
      <c r="G1" s="44" t="s">
        <v>170</v>
      </c>
      <c r="H1" s="44"/>
      <c r="I1" s="44"/>
      <c r="J1" s="44"/>
      <c r="K1" s="44"/>
    </row>
    <row r="2" spans="1:11">
      <c r="A2" t="s">
        <v>3</v>
      </c>
      <c r="B2" t="s">
        <v>60</v>
      </c>
      <c r="C2" t="s">
        <v>69</v>
      </c>
      <c r="D2" t="s">
        <v>63</v>
      </c>
      <c r="E2" t="s">
        <v>65</v>
      </c>
      <c r="F2" s="44" t="s">
        <v>148</v>
      </c>
      <c r="G2" s="44" t="s">
        <v>160</v>
      </c>
      <c r="H2" s="44" t="s">
        <v>135</v>
      </c>
      <c r="I2" s="44" t="s">
        <v>136</v>
      </c>
      <c r="J2" s="44" t="s">
        <v>165</v>
      </c>
      <c r="K2" s="44" t="s">
        <v>137</v>
      </c>
    </row>
    <row r="3" spans="1:11">
      <c r="B3" t="s">
        <v>61</v>
      </c>
      <c r="C3" t="s">
        <v>70</v>
      </c>
      <c r="D3" t="s">
        <v>64</v>
      </c>
      <c r="E3" t="s">
        <v>66</v>
      </c>
      <c r="F3" s="44" t="s">
        <v>149</v>
      </c>
      <c r="G3" s="44" t="s">
        <v>160</v>
      </c>
      <c r="H3" s="44" t="s">
        <v>135</v>
      </c>
      <c r="I3" s="44" t="s">
        <v>138</v>
      </c>
      <c r="J3" s="44" t="s">
        <v>165</v>
      </c>
      <c r="K3" s="44" t="s">
        <v>137</v>
      </c>
    </row>
    <row r="4" spans="1:11">
      <c r="B4" t="s">
        <v>62</v>
      </c>
      <c r="D4" t="s">
        <v>238</v>
      </c>
      <c r="E4" t="s">
        <v>67</v>
      </c>
      <c r="F4" s="44" t="s">
        <v>151</v>
      </c>
      <c r="G4" s="44" t="s">
        <v>160</v>
      </c>
      <c r="H4" s="44" t="s">
        <v>135</v>
      </c>
      <c r="I4" s="44" t="s">
        <v>139</v>
      </c>
      <c r="J4" s="44" t="s">
        <v>165</v>
      </c>
      <c r="K4" s="44" t="s">
        <v>137</v>
      </c>
    </row>
    <row r="5" spans="1:11">
      <c r="D5" t="s">
        <v>237</v>
      </c>
      <c r="F5" s="44" t="s">
        <v>150</v>
      </c>
      <c r="G5" s="44" t="s">
        <v>160</v>
      </c>
      <c r="H5" s="44" t="s">
        <v>135</v>
      </c>
      <c r="I5" s="44" t="s">
        <v>139</v>
      </c>
      <c r="J5" s="44" t="s">
        <v>166</v>
      </c>
      <c r="K5" s="44" t="s">
        <v>137</v>
      </c>
    </row>
    <row r="6" spans="1:11">
      <c r="D6" t="s">
        <v>68</v>
      </c>
      <c r="F6" s="44" t="s">
        <v>152</v>
      </c>
      <c r="G6" s="2" t="s">
        <v>163</v>
      </c>
      <c r="H6" s="44" t="s">
        <v>140</v>
      </c>
      <c r="I6" s="44" t="s">
        <v>136</v>
      </c>
      <c r="J6" s="44" t="s">
        <v>165</v>
      </c>
      <c r="K6" s="44" t="s">
        <v>141</v>
      </c>
    </row>
    <row r="7" spans="1:11">
      <c r="F7" s="44" t="s">
        <v>153</v>
      </c>
      <c r="G7" s="2" t="s">
        <v>163</v>
      </c>
      <c r="H7" s="44" t="s">
        <v>140</v>
      </c>
      <c r="I7" s="44" t="s">
        <v>142</v>
      </c>
      <c r="J7" s="44" t="s">
        <v>165</v>
      </c>
      <c r="K7" s="44" t="s">
        <v>141</v>
      </c>
    </row>
    <row r="8" spans="1:11">
      <c r="F8" s="44" t="s">
        <v>154</v>
      </c>
      <c r="G8" s="2" t="s">
        <v>163</v>
      </c>
      <c r="H8" s="44" t="s">
        <v>140</v>
      </c>
      <c r="I8" s="44" t="s">
        <v>143</v>
      </c>
      <c r="J8" s="44" t="s">
        <v>165</v>
      </c>
      <c r="K8" s="44" t="s">
        <v>141</v>
      </c>
    </row>
    <row r="9" spans="1:11">
      <c r="F9" s="44" t="s">
        <v>155</v>
      </c>
      <c r="G9" s="2" t="s">
        <v>164</v>
      </c>
      <c r="H9" s="44" t="s">
        <v>144</v>
      </c>
      <c r="I9" s="44" t="s">
        <v>142</v>
      </c>
      <c r="J9" s="44" t="s">
        <v>165</v>
      </c>
      <c r="K9" s="44" t="s">
        <v>145</v>
      </c>
    </row>
    <row r="10" spans="1:11">
      <c r="F10" s="44" t="s">
        <v>156</v>
      </c>
      <c r="G10" s="2" t="s">
        <v>164</v>
      </c>
      <c r="H10" s="44" t="s">
        <v>144</v>
      </c>
      <c r="I10" s="44" t="s">
        <v>146</v>
      </c>
      <c r="J10" s="44" t="s">
        <v>165</v>
      </c>
      <c r="K10" s="44" t="s">
        <v>145</v>
      </c>
    </row>
    <row r="11" spans="1:11">
      <c r="F11" s="44" t="s">
        <v>157</v>
      </c>
      <c r="G11" s="2" t="s">
        <v>164</v>
      </c>
      <c r="H11" s="44" t="s">
        <v>144</v>
      </c>
      <c r="I11" s="44" t="s">
        <v>147</v>
      </c>
      <c r="J11" s="44" t="s">
        <v>165</v>
      </c>
      <c r="K11" s="44" t="s">
        <v>145</v>
      </c>
    </row>
    <row r="12" spans="1:11">
      <c r="F12" s="44" t="s">
        <v>158</v>
      </c>
      <c r="G12" s="2" t="s">
        <v>164</v>
      </c>
      <c r="H12" s="44" t="s">
        <v>144</v>
      </c>
      <c r="I12" s="44" t="s">
        <v>147</v>
      </c>
      <c r="J12" s="44" t="s">
        <v>166</v>
      </c>
      <c r="K12" s="44" t="s">
        <v>145</v>
      </c>
    </row>
    <row r="13" spans="1:11">
      <c r="F13" s="44" t="s">
        <v>159</v>
      </c>
      <c r="G13" s="2" t="s">
        <v>164</v>
      </c>
      <c r="H13" s="44" t="s">
        <v>144</v>
      </c>
      <c r="I13" s="44" t="s">
        <v>144</v>
      </c>
      <c r="J13" s="44" t="s">
        <v>165</v>
      </c>
      <c r="K13" s="44" t="s">
        <v>145</v>
      </c>
    </row>
  </sheetData>
  <phoneticPr fontId="1"/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4</vt:i4>
      </vt:variant>
      <vt:variant>
        <vt:lpstr>名前付き一覧</vt:lpstr>
      </vt:variant>
      <vt:variant>
        <vt:i4>3</vt:i4>
      </vt:variant>
    </vt:vector>
  </HeadingPairs>
  <TitlesOfParts>
    <vt:vector size="7" baseType="lpstr">
      <vt:lpstr>■Application for the Transfer</vt:lpstr>
      <vt:lpstr>■List of Class Times</vt:lpstr>
      <vt:lpstr>example</vt:lpstr>
      <vt:lpstr>drop down list</vt:lpstr>
      <vt:lpstr>'■Application for the Transfer'!Print_Area</vt:lpstr>
      <vt:lpstr>'■List of Class Times'!Print_Area</vt:lpstr>
      <vt:lpstr>example!Print_Area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2021-05-06T04:27:49Z</dcterms:modified>
</cp:coreProperties>
</file>